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적합도 진단" sheetId="3" state="visible" r:id="rId5"/>
    <sheet name="제안서 12장" sheetId="4" state="visible" r:id="rId6"/>
    <sheet name="PoC 설계서" sheetId="5" state="visible" r:id="rId7"/>
    <sheet name="담당자가 막히는 곳" sheetId="6" state="visible" r:id="rId8"/>
    <sheet name="계약 체크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<sst xmlns="http://schemas.openxmlformats.org/spreadsheetml/2006/main" count="416" uniqueCount="314">
  <si>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</si>
  <si>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K-11 </t>
    </r>
    <r>
      <rPr>
        <i val="true"/>
        <sz val="9"/>
        <color rgb="FF6B6B70"/>
        <rFont val="Noto Sans CJK SC"/>
        <family val="2"/>
      </rPr>
      <t xml:space="preserve">오픈이노베이션 과제 제안 팩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</si>
  <si>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</si>
  <si>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「적합도 진단」 탭 </t>
    </r>
    <r>
      <rPr>
        <sz val="10"/>
        <color rgb="FF111114"/>
        <rFont val="Arial"/>
        <family val="0"/>
        <charset val="1"/>
      </rPr>
      <t xml:space="preserve">15</t>
    </r>
    <r>
      <rPr>
        <sz val="10"/>
        <color rgb="FF111114"/>
        <rFont val="Noto Sans CJK SC"/>
        <family val="2"/>
      </rPr>
      <t xml:space="preserve">문항으로 지원할지부터 정합니다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수요과제는 안 맞으면 붙어도 고생만 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</si>
  <si>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지원하기로 했으면 「제안서 </t>
    </r>
    <r>
      <rPr>
        <sz val="10"/>
        <color rgb="FF111114"/>
        <rFont val="Arial"/>
        <family val="0"/>
        <charset val="1"/>
      </rPr>
      <t xml:space="preserve">12</t>
    </r>
    <r>
      <rPr>
        <sz val="10"/>
        <color rgb="FF111114"/>
        <rFont val="Noto Sans CJK SC"/>
        <family val="2"/>
      </rPr>
      <t xml:space="preserve">장」 탭에서 장별로 무엇을 담을지 정리합니다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</si>
  <si>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설계서」 탭이 이 팩의 핵심입니다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성공 기준을 숫자로 못 적으면 </t>
    </r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는 끝나도 계약으로 안 넘어갑니다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</si>
  <si>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「담당자가 막히는 곳」 탭은 대기업 쪽 사람이 내부 보고에서 걸리는 지점입니다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미리 답을 준비하십시오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</si>
  <si>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매칭이 되면 「계약 체크」 탭을 서명 전에 한 번 돌리십시오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</si>
  <si>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</si>
  <si>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</si>
  <si>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</si>
  <si>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</si>
  <si>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</si>
  <si>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</si>
  <si>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</si>
  <si>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</si>
  <si>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</si>
  <si>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</si>
  <si>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</si>
  <si>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</si>
  <si>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</si>
  <si>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</si>
  <si>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</si>
  <si>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</si>
  <si>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</si>
  <si>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</si>
  <si>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</si>
  <si>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</si>
  <si>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</si>
  <si>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</si>
  <si>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</si>
  <si>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</si>
  <si>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</si>
  <si>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</si>
  <si>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</si>
  <si>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</si>
  <si>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</si>
  <si>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이 시트가 답하는 질문</t>
  </si>
  <si>
    <r>
      <rPr>
        <i val="true"/>
        <sz val="9"/>
        <color rgb="FF6B6B70"/>
        <rFont val="Noto Sans CJK SC"/>
        <family val="2"/>
      </rPr>
      <t xml:space="preserve">수요과제에 들어갈지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들어가면 무엇을 준비할지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</si>
  <si>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오픈이노베이션에서 스타트업이 가장 많이 잃는 것은 떨어져서가 아니라 붙어서입니다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</si>
  <si>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PoC </t>
    </r>
    <r>
      <rPr>
        <sz val="10"/>
        <color rgb="FF111114"/>
        <rFont val="Noto Sans CJK SC"/>
        <family val="2"/>
      </rPr>
      <t xml:space="preserve">는 했는데 계약으로 안 넘어가고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그동안 </t>
    </r>
    <r>
      <rPr>
        <sz val="10"/>
        <color rgb="FF111114"/>
        <rFont val="Arial"/>
        <family val="0"/>
        <charset val="1"/>
      </rPr>
      <t xml:space="preserve">6</t>
    </r>
    <r>
      <rPr>
        <sz val="10"/>
        <color rgb="FF111114"/>
        <rFont val="Noto Sans CJK SC"/>
        <family val="2"/>
      </rPr>
      <t xml:space="preserve">개월이 지나고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기간에 다른 고객을 못 만납니다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</si>
  <si>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그래서 이 시트는 제안서 잘 쓰는 법보다 「이 과제가 계약까지 갈 구조인가」를 먼저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</si>
  <si>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공고문에 쓰인 것과 그 회사가 실제로 원하는 것이 다를 때가 많은데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차이는 대개 담당자의 내부 사정에서 나옵니다</t>
    </r>
    <r>
      <rPr>
        <sz val="10"/>
        <color rgb="FF111114"/>
        <rFont val="Arial"/>
        <family val="0"/>
        <charset val="1"/>
      </rPr>
      <t xml:space="preserve">.</t>
    </r>
  </si>
  <si>
    <t xml:space="preserve">계약까지 가는 과제의 공통점</t>
  </si>
  <si>
    <t xml:space="preserve">예산이 이미 잡혀 있다</t>
  </si>
  <si>
    <t xml:space="preserve">「좋으면 예산을 만들겠다」는 대개 안 만들어집니다</t>
  </si>
  <si>
    <t xml:space="preserve">담당 부서가 쓰는 쪽이다</t>
  </si>
  <si>
    <r>
      <rPr>
        <sz val="10"/>
        <color rgb="FF111114"/>
        <rFont val="Noto Sans CJK SC"/>
        <family val="2"/>
      </rPr>
      <t xml:space="preserve">기획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전략 부서가 주관이면 도입 결정까지 한 단계가 더 있습니다</t>
    </r>
  </si>
  <si>
    <t xml:space="preserve">성공 기준이 숫자다</t>
  </si>
  <si>
    <r>
      <rPr>
        <sz val="10"/>
        <color rgb="FF111114"/>
        <rFont val="Noto Sans CJK SC"/>
        <family val="2"/>
      </rPr>
      <t xml:space="preserve">「검증」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「가능성 확인」으로 끝나는 </t>
    </r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는 판정이 안 됩니다</t>
    </r>
  </si>
  <si>
    <r>
      <rPr>
        <b val="true"/>
        <sz val="10"/>
        <color rgb="FF111114"/>
        <rFont val="Arial"/>
        <family val="0"/>
        <charset val="1"/>
      </rPr>
      <t xml:space="preserve">PoC </t>
    </r>
    <r>
      <rPr>
        <b val="true"/>
        <sz val="10"/>
        <color rgb="FF111114"/>
        <rFont val="Noto Sans CJK SC"/>
        <family val="2"/>
      </rPr>
      <t xml:space="preserve">기간이 </t>
    </r>
    <r>
      <rPr>
        <b val="true"/>
        <sz val="10"/>
        <color rgb="FF111114"/>
        <rFont val="Arial"/>
        <family val="0"/>
        <charset val="1"/>
      </rPr>
      <t xml:space="preserve">6</t>
    </r>
    <r>
      <rPr>
        <b val="true"/>
        <sz val="10"/>
        <color rgb="FF111114"/>
        <rFont val="Noto Sans CJK SC"/>
        <family val="2"/>
      </rPr>
      <t xml:space="preserve">개월 이하다</t>
    </r>
  </si>
  <si>
    <r>
      <rPr>
        <sz val="10"/>
        <color rgb="FF111114"/>
        <rFont val="Noto Sans CJK SC"/>
        <family val="2"/>
      </rPr>
      <t xml:space="preserve">길수록 담당자가 바뀌고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담당자가 바뀌면 처음부터입니다</t>
    </r>
  </si>
  <si>
    <t xml:space="preserve">우리 것을 그대로 쓴다</t>
  </si>
  <si>
    <t xml:space="preserve">우리 제품을 그 회사 전용으로 새로 만들라는 과제는 용역입니다</t>
  </si>
  <si>
    <t xml:space="preserve">점수 구간</t>
  </si>
  <si>
    <t xml:space="preserve">구간</t>
  </si>
  <si>
    <t xml:space="preserve">판단</t>
  </si>
  <si>
    <t xml:space="preserve">무엇을 하라는 뜻인가</t>
  </si>
  <si>
    <r>
      <rPr>
        <sz val="10"/>
        <color rgb="FF111114"/>
        <rFont val="Arial"/>
        <family val="0"/>
        <charset val="1"/>
      </rPr>
      <t xml:space="preserve">36</t>
    </r>
    <r>
      <rPr>
        <sz val="10"/>
        <color rgb="FF111114"/>
        <rFont val="Noto Sans CJK SC"/>
        <family val="2"/>
      </rPr>
      <t xml:space="preserve">점 이상 </t>
    </r>
    <r>
      <rPr>
        <sz val="10"/>
        <color rgb="FF111114"/>
        <rFont val="Arial"/>
        <family val="0"/>
        <charset val="1"/>
      </rPr>
      <t xml:space="preserve">(48</t>
    </r>
    <r>
      <rPr>
        <sz val="10"/>
        <color rgb="FF111114"/>
        <rFont val="Noto Sans CJK SC"/>
        <family val="2"/>
      </rPr>
      <t xml:space="preserve">점 만점</t>
    </r>
    <r>
      <rPr>
        <sz val="10"/>
        <color rgb="FF111114"/>
        <rFont val="Arial"/>
        <family val="0"/>
        <charset val="1"/>
      </rPr>
      <t xml:space="preserve">)</t>
    </r>
  </si>
  <si>
    <t xml:space="preserve">지원</t>
  </si>
  <si>
    <r>
      <rPr>
        <sz val="10"/>
        <color rgb="FF111114"/>
        <rFont val="Noto Sans CJK SC"/>
        <family val="2"/>
      </rPr>
      <t xml:space="preserve">들어가십시오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계약까지 갈 구조입니다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</si>
  <si>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27 ~ 35</t>
    </r>
    <r>
      <rPr>
        <sz val="10"/>
        <color rgb="FF111114"/>
        <rFont val="Noto Sans CJK SC"/>
        <family val="2"/>
      </rPr>
      <t xml:space="preserve">점</t>
    </r>
  </si>
  <si>
    <t xml:space="preserve">조건부</t>
  </si>
  <si>
    <r>
      <rPr>
        <sz val="10"/>
        <color rgb="FF111114"/>
        <rFont val="Noto Sans CJK SC"/>
        <family val="2"/>
      </rPr>
      <t xml:space="preserve">「모르겠다」 항목을 담당자에게 물어 확인한 뒤 다시 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</si>
  <si>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26</t>
    </r>
    <r>
      <rPr>
        <sz val="10"/>
        <color rgb="FF111114"/>
        <rFont val="Noto Sans CJK SC"/>
        <family val="2"/>
      </rPr>
      <t xml:space="preserve">점 이하</t>
    </r>
  </si>
  <si>
    <t xml:space="preserve">포기</t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</si>
  <si>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로 끝날 가능성이 높습니다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</si>
  <si>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「모르겠다」가 </t>
    </r>
    <r>
      <rPr>
        <sz val="10"/>
        <color rgb="FF111114"/>
        <rFont val="Arial"/>
        <family val="0"/>
        <charset val="1"/>
      </rPr>
      <t xml:space="preserve">8</t>
    </r>
    <r>
      <rPr>
        <sz val="10"/>
        <color rgb="FF111114"/>
        <rFont val="Noto Sans CJK SC"/>
        <family val="2"/>
      </rPr>
      <t xml:space="preserve">개 이상</t>
    </r>
  </si>
  <si>
    <t xml:space="preserve">보류</t>
  </si>
  <si>
    <r>
      <rPr>
        <sz val="10"/>
        <color rgb="FF111114"/>
        <rFont val="Noto Sans CJK SC"/>
        <family val="2"/>
      </rPr>
      <t xml:space="preserve">아직 판단할 단계가 아닙니다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공고문을 먼저 보십시오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</si>
  <si>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필수 항목에 「아니다」</t>
  </si>
  <si>
    <r>
      <rPr>
        <sz val="10"/>
        <color rgb="FF111114"/>
        <rFont val="Noto Sans CJK SC"/>
        <family val="2"/>
      </rPr>
      <t xml:space="preserve">총점과 무관합니다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구조적으로 막힌 것입니다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</si>
  <si>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</si>
  <si>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</si>
  <si>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</si>
  <si>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</si>
  <si>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</si>
  <si>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</si>
  <si>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</si>
  <si>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</si>
  <si>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</si>
  <si>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선을 그어 둔 것</t>
  </si>
  <si>
    <r>
      <rPr>
        <sz val="10"/>
        <color rgb="FF111114"/>
        <rFont val="Noto Sans CJK SC"/>
        <family val="2"/>
      </rPr>
      <t xml:space="preserve">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중견기업의 실제 과제 문서와 </t>
    </r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결과물은 비밀유지 대상이라 싣지 않았습니다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 있는 것은 구조와 판단 기준뿐입니다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</si>
  <si>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구조와 판단 기준을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제안서 작성 대행이나 법률 자문은 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</si>
  <si>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지원할지부터 정하기</t>
  </si>
  <si>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문항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「모르겠다」가 많으면 그건 아직 공고를 덜 읽으신 것입니다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</si>
  <si>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번호</t>
  </si>
  <si>
    <t xml:space="preserve">영역</t>
  </si>
  <si>
    <t xml:space="preserve">문항</t>
  </si>
  <si>
    <t xml:space="preserve">답</t>
  </si>
  <si>
    <t xml:space="preserve">가중치</t>
  </si>
  <si>
    <t xml:space="preserve">필수</t>
  </si>
  <si>
    <t xml:space="preserve">점수</t>
  </si>
  <si>
    <t xml:space="preserve">과제</t>
  </si>
  <si>
    <r>
      <rPr>
        <sz val="10"/>
        <color rgb="FF111114"/>
        <rFont val="Noto Sans CJK SC"/>
        <family val="2"/>
      </rPr>
      <t xml:space="preserve">공고문에 요구 성능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조건이 숫자로 적혀 있다</t>
    </r>
  </si>
  <si>
    <t xml:space="preserve">모르겠다</t>
  </si>
  <si>
    <r>
      <rPr>
        <sz val="10"/>
        <color rgb="FF111114"/>
        <rFont val="Noto Sans CJK SC"/>
        <family val="2"/>
      </rPr>
      <t xml:space="preserve">우리가 이미 가진 제품으로 대응 가능하다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새로 만들지 않아도 된다</t>
    </r>
    <r>
      <rPr>
        <sz val="10"/>
        <color rgb="FF111114"/>
        <rFont val="Arial"/>
        <family val="0"/>
        <charset val="1"/>
      </rPr>
      <t xml:space="preserve">)</t>
    </r>
  </si>
  <si>
    <t xml:space="preserve">요구사항 중 우리가 못 하는 것이 명확히 파악된다</t>
  </si>
  <si>
    <t xml:space="preserve">예산</t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</si>
  <si>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비용이 공고에 명시돼 있다</t>
    </r>
  </si>
  <si>
    <t xml:space="preserve">명시된 금액이 우리 투입 원가를 넘는다</t>
  </si>
  <si>
    <r>
      <rPr>
        <sz val="10"/>
        <color rgb="FF111114"/>
        <rFont val="Noto Sans CJK SC"/>
        <family val="2"/>
      </rPr>
      <t xml:space="preserve">무상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실비 </t>
    </r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라면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본계약 범위와 예산이 문서로 확인된다</t>
    </r>
  </si>
  <si>
    <t xml:space="preserve">주관</t>
  </si>
  <si>
    <t xml:space="preserve">주관 부서가 이 기술을 실제로 쓸 부서다</t>
  </si>
  <si>
    <r>
      <rPr>
        <sz val="10"/>
        <color rgb="FF111114"/>
        <rFont val="Noto Sans CJK SC"/>
        <family val="2"/>
      </rPr>
      <t xml:space="preserve">담당자와 사전에 대화할 기회가 있다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설명회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상담</t>
    </r>
    <r>
      <rPr>
        <sz val="10"/>
        <color rgb="FF111114"/>
        <rFont val="Arial"/>
        <family val="0"/>
        <charset val="1"/>
      </rPr>
      <t xml:space="preserve">)</t>
    </r>
  </si>
  <si>
    <t xml:space="preserve">기간</t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</si>
  <si>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기간이 </t>
    </r>
    <r>
      <rPr>
        <sz val="10"/>
        <color rgb="FF111114"/>
        <rFont val="Arial"/>
        <family val="0"/>
        <charset val="1"/>
      </rPr>
      <t xml:space="preserve">6</t>
    </r>
    <r>
      <rPr>
        <sz val="10"/>
        <color rgb="FF111114"/>
        <rFont val="Noto Sans CJK SC"/>
        <family val="2"/>
      </rPr>
      <t xml:space="preserve">개월 이하다</t>
    </r>
  </si>
  <si>
    <t xml:space="preserve">우리 개발 인력이 그 기간에 투입 가능하다</t>
  </si>
  <si>
    <t xml:space="preserve">권리</t>
  </si>
  <si>
    <t xml:space="preserve">산출물의 지식재산권 귀속 조건이 공고에 나와 있다</t>
  </si>
  <si>
    <t xml:space="preserve">독점 공급이나 경업 금지 조항이 없거나 범위가 제한적이다</t>
  </si>
  <si>
    <t xml:space="preserve">확장</t>
  </si>
  <si>
    <t xml:space="preserve">이 회사의 레퍼런스가 같은 산업 다른 회사에 통한다</t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</si>
  <si>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결과를 대외적으로 언급할 수 있다</t>
    </r>
  </si>
  <si>
    <t xml:space="preserve">이 과제가 우리 제품 로드맵과 같은 방향이다</t>
  </si>
  <si>
    <t xml:space="preserve">총점</t>
  </si>
  <si>
    <t xml:space="preserve">만점</t>
  </si>
  <si>
    <t xml:space="preserve">필수 항목 「아니다」</t>
  </si>
  <si>
    <t xml:space="preserve">「모르겠다」 개수</t>
  </si>
  <si>
    <t xml:space="preserve">이유</t>
  </si>
  <si>
    <r>
      <rPr>
        <b val="true"/>
        <sz val="16"/>
        <color rgb="FF111114"/>
        <rFont val="Noto Sans CJK SC"/>
        <family val="2"/>
      </rPr>
      <t xml:space="preserve">제안서 </t>
    </r>
    <r>
      <rPr>
        <b val="true"/>
        <sz val="16"/>
        <color rgb="FF111114"/>
        <rFont val="Arial"/>
        <family val="0"/>
        <charset val="1"/>
      </rPr>
      <t xml:space="preserve">12</t>
    </r>
    <r>
      <rPr>
        <b val="true"/>
        <sz val="16"/>
        <color rgb="FF111114"/>
        <rFont val="Noto Sans CJK SC"/>
        <family val="2"/>
      </rPr>
      <t xml:space="preserve">장 골격</t>
    </r>
  </si>
  <si>
    <r>
      <rPr>
        <i val="true"/>
        <sz val="9"/>
        <color rgb="FF6B6B70"/>
        <rFont val="Noto Sans CJK SC"/>
        <family val="2"/>
      </rPr>
      <t xml:space="preserve">읽는 사람은 이걸 들고 내부 보고에 들어갑니다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 사람이 쓰기 쉬운 형태로 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</si>
  <si>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장</t>
  </si>
  <si>
    <t xml:space="preserve">제목</t>
  </si>
  <si>
    <t xml:space="preserve">이 장에 담을 것</t>
  </si>
  <si>
    <t xml:space="preserve">읽는 사람이 확인하는 것</t>
  </si>
  <si>
    <t xml:space="preserve">흔한 실수</t>
  </si>
  <si>
    <t xml:space="preserve">우리는</t>
  </si>
  <si>
    <r>
      <rPr>
        <b val="true"/>
        <sz val="10"/>
        <color rgb="FF111114"/>
        <rFont val="Noto Sans CJK SC"/>
        <family val="2"/>
      </rPr>
      <t xml:space="preserve">표지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한 줄 요약</t>
    </r>
  </si>
  <si>
    <t xml:space="preserve">우리가 이 과제에서 무엇을 해결하는지 한 문장</t>
  </si>
  <si>
    <t xml:space="preserve">담당자가 이 문장을 그대로 보고서에 복사할 수 있는가</t>
  </si>
  <si>
    <t xml:space="preserve">회사 소개로 시작함</t>
  </si>
  <si>
    <t xml:space="preserve">아직</t>
  </si>
  <si>
    <t xml:space="preserve">과제 이해</t>
  </si>
  <si>
    <t xml:space="preserve">공고가 요구하는 것을 우리 말로 다시 씀</t>
  </si>
  <si>
    <t xml:space="preserve">우리가 문제를 정확히 이해했는지</t>
  </si>
  <si>
    <t xml:space="preserve">공고문을 그대로 옮겨 적음</t>
  </si>
  <si>
    <t xml:space="preserve">숨은 요구 파악</t>
  </si>
  <si>
    <t xml:space="preserve">공고에 안 쓰였지만 필요한 것</t>
  </si>
  <si>
    <t xml:space="preserve">현장 사정을 아는가</t>
  </si>
  <si>
    <t xml:space="preserve">추측을 단정으로 씀</t>
  </si>
  <si>
    <t xml:space="preserve">우리 솔루션</t>
  </si>
  <si>
    <t xml:space="preserve">무엇을 어떻게 적용할 것인가</t>
  </si>
  <si>
    <t xml:space="preserve">기존 제품인가 새로 만드는가를 분명히</t>
  </si>
  <si>
    <t xml:space="preserve">맞춤 개발을 약속해 버림</t>
  </si>
  <si>
    <t xml:space="preserve">적용 방식</t>
  </si>
  <si>
    <t xml:space="preserve">그 회사 환경에 어떻게 붙는가</t>
  </si>
  <si>
    <r>
      <rPr>
        <sz val="10"/>
        <color rgb="FF111114"/>
        <rFont val="Noto Sans CJK SC"/>
        <family val="2"/>
      </rPr>
      <t xml:space="preserve">보안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전산 요건을 고려했는가</t>
    </r>
  </si>
  <si>
    <t xml:space="preserve">기술만 설명하고 도입 경로가 없음</t>
  </si>
  <si>
    <t xml:space="preserve">검증 계획</t>
  </si>
  <si>
    <t xml:space="preserve">무엇을 어떻게 측정할 것인가</t>
  </si>
  <si>
    <t xml:space="preserve">성공 기준이 숫자인가</t>
  </si>
  <si>
    <t xml:space="preserve">「효과 검증」으로 끝냄</t>
  </si>
  <si>
    <t xml:space="preserve">일정</t>
  </si>
  <si>
    <t xml:space="preserve">주차별 무엇을 하는가</t>
  </si>
  <si>
    <t xml:space="preserve">각 단계 산출물이 있는가</t>
  </si>
  <si>
    <t xml:space="preserve">기간만 있고 산출물이 없음</t>
  </si>
  <si>
    <t xml:space="preserve">투입 인력</t>
  </si>
  <si>
    <t xml:space="preserve">누가 얼마나 붙는가</t>
  </si>
  <si>
    <t xml:space="preserve">실제 가용 인력인가</t>
  </si>
  <si>
    <t xml:space="preserve">이름만 올려 둠</t>
  </si>
  <si>
    <t xml:space="preserve">비용</t>
  </si>
  <si>
    <t xml:space="preserve">무엇에 얼마</t>
  </si>
  <si>
    <t xml:space="preserve">무엇이 포함되고 빠지는지 분명한가</t>
  </si>
  <si>
    <t xml:space="preserve">총액만 적음</t>
  </si>
  <si>
    <t xml:space="preserve">레퍼런스</t>
  </si>
  <si>
    <t xml:space="preserve">비슷한 것을 해 본 적이 있는가</t>
  </si>
  <si>
    <t xml:space="preserve">같은 산업이 아니어도 구조가 비슷하면 됨</t>
  </si>
  <si>
    <t xml:space="preserve">무관한 실적 나열</t>
  </si>
  <si>
    <t xml:space="preserve">위험과 대응</t>
  </si>
  <si>
    <t xml:space="preserve">안 될 수 있는 지점</t>
  </si>
  <si>
    <t xml:space="preserve">솔직히 적었는가</t>
  </si>
  <si>
    <t xml:space="preserve">위험이 없다고 적음</t>
  </si>
  <si>
    <t xml:space="preserve">본계약 이후</t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</si>
  <si>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가 성공하면 무엇이 되는가</t>
    </r>
  </si>
  <si>
    <t xml:space="preserve">확산 그림과 단가가 있는가</t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</si>
  <si>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까지만 적고 끝냄</t>
    </r>
  </si>
  <si>
    <t xml:space="preserve">작성 완료</t>
  </si>
  <si>
    <r>
      <rPr>
        <b val="true"/>
        <sz val="16"/>
        <color rgb="FF111114"/>
        <rFont val="Arial"/>
        <family val="0"/>
        <charset val="1"/>
      </rPr>
      <t xml:space="preserve">PoC </t>
    </r>
    <r>
      <rPr>
        <b val="true"/>
        <sz val="16"/>
        <color rgb="FF111114"/>
        <rFont val="Noto Sans CJK SC"/>
        <family val="2"/>
      </rPr>
      <t xml:space="preserve">설계서</t>
    </r>
  </si>
  <si>
    <r>
      <rPr>
        <i val="true"/>
        <sz val="9"/>
        <color rgb="FF6B6B70"/>
        <rFont val="Noto Sans CJK SC"/>
        <family val="2"/>
      </rPr>
      <t xml:space="preserve">이 탭을 제안서에 붙여 내십시오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대부분의 경쟁사는 안 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</si>
  <si>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담당자가 내부 보고에 그대로 쓸 수 있는 형태로 적는 것이 목적입니다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</si>
  <si>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과제명</t>
  </si>
  <si>
    <r>
      <rPr>
        <b val="true"/>
        <sz val="10"/>
        <color rgb="FF111114"/>
        <rFont val="Arial"/>
        <family val="0"/>
        <charset val="1"/>
      </rPr>
      <t xml:space="preserve">PoC </t>
    </r>
    <r>
      <rPr>
        <b val="true"/>
        <sz val="10"/>
        <color rgb="FF111114"/>
        <rFont val="Noto Sans CJK SC"/>
        <family val="2"/>
      </rPr>
      <t xml:space="preserve">목적</t>
    </r>
  </si>
  <si>
    <r>
      <rPr>
        <i val="true"/>
        <sz val="9"/>
        <color rgb="FF6B6B70"/>
        <rFont val="Noto Sans CJK SC"/>
        <family val="2"/>
      </rPr>
      <t xml:space="preserve">무엇을 확인하려는 </t>
    </r>
    <r>
      <rPr>
        <i val="true"/>
        <sz val="9"/>
        <color rgb="FF6B6B70"/>
        <rFont val="Arial"/>
        <family val="0"/>
        <charset val="1"/>
      </rPr>
      <t xml:space="preserve">PoC </t>
    </r>
    <r>
      <rPr>
        <i val="true"/>
        <sz val="9"/>
        <color rgb="FF6B6B70"/>
        <rFont val="Noto Sans CJK SC"/>
        <family val="2"/>
      </rPr>
      <t xml:space="preserve">인가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</si>
  <si>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「가능성 확인」이 아니라 「무엇이 몇 이상이면 도입」 형태로</t>
    </r>
  </si>
  <si>
    <t xml:space="preserve">적용 범위</t>
  </si>
  <si>
    <r>
      <rPr>
        <i val="true"/>
        <sz val="9"/>
        <color rgb="FF6B6B70"/>
        <rFont val="Noto Sans CJK SC"/>
        <family val="2"/>
      </rPr>
      <t xml:space="preserve">어느 부서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어느 라인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어느 데이터까지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</si>
  <si>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범위를 좁히는 편이 성공 확률이 높습니다</t>
    </r>
  </si>
  <si>
    <t xml:space="preserve">범위 밖</t>
  </si>
  <si>
    <t xml:space="preserve">이번에 하지 않는 것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</si>
  <si>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이걸 안 적으면 나중에 늘어납니다</t>
    </r>
  </si>
  <si>
    <r>
      <rPr>
        <i val="true"/>
        <sz val="9"/>
        <color rgb="FF6B6B70"/>
        <rFont val="Noto Sans CJK SC"/>
        <family val="2"/>
      </rPr>
      <t xml:space="preserve">시작일 </t>
    </r>
    <r>
      <rPr>
        <i val="true"/>
        <sz val="9"/>
        <color rgb="FF6B6B70"/>
        <rFont val="Arial"/>
        <family val="0"/>
        <charset val="1"/>
      </rPr>
      <t xml:space="preserve">~ </t>
    </r>
    <r>
      <rPr>
        <i val="true"/>
        <sz val="9"/>
        <color rgb="FF6B6B70"/>
        <rFont val="Noto Sans CJK SC"/>
        <family val="2"/>
      </rPr>
      <t xml:space="preserve">종료일</t>
    </r>
  </si>
  <si>
    <r>
      <rPr>
        <i val="true"/>
        <sz val="9"/>
        <color rgb="FF6B6B70"/>
        <rFont val="Arial"/>
        <family val="0"/>
        <charset val="1"/>
      </rPr>
      <t xml:space="preserve">· 6</t>
    </r>
    <r>
      <rPr>
        <i val="true"/>
        <sz val="9"/>
        <color rgb="FF6B6B70"/>
        <rFont val="Noto Sans CJK SC"/>
        <family val="2"/>
      </rPr>
      <t xml:space="preserve">개월을 넘기지 마십시오</t>
    </r>
  </si>
  <si>
    <t xml:space="preserve">성공 기준 ①</t>
  </si>
  <si>
    <t xml:space="preserve">측정할 지표와 목표 숫자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</si>
  <si>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예</t>
    </r>
    <r>
      <rPr>
        <i val="true"/>
        <sz val="9"/>
        <color rgb="FF6B6B70"/>
        <rFont val="Arial"/>
        <family val="0"/>
        <charset val="1"/>
      </rPr>
      <t xml:space="preserve">: </t>
    </r>
    <r>
      <rPr>
        <i val="true"/>
        <sz val="9"/>
        <color rgb="FF6B6B70"/>
        <rFont val="Noto Sans CJK SC"/>
        <family val="2"/>
      </rPr>
      <t xml:space="preserve">처리 시간 </t>
    </r>
    <r>
      <rPr>
        <i val="true"/>
        <sz val="9"/>
        <color rgb="FF6B6B70"/>
        <rFont val="Arial"/>
        <family val="0"/>
        <charset val="1"/>
      </rPr>
      <t xml:space="preserve">30% </t>
    </r>
    <r>
      <rPr>
        <i val="true"/>
        <sz val="9"/>
        <color rgb="FF6B6B70"/>
        <rFont val="Noto Sans CJK SC"/>
        <family val="2"/>
      </rPr>
      <t xml:space="preserve">단축</t>
    </r>
  </si>
  <si>
    <t xml:space="preserve">성공 기준 ②</t>
  </si>
  <si>
    <t xml:space="preserve">두 번째 지표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</si>
  <si>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하나만 있으면 해석 싸움이 납니다</t>
    </r>
  </si>
  <si>
    <t xml:space="preserve">측정 방법</t>
  </si>
  <si>
    <t xml:space="preserve">누가 언제 어떻게 재는가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</si>
  <si>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측정 주체가 상대편이면 미리 합의하십시오</t>
    </r>
  </si>
  <si>
    <r>
      <rPr>
        <b val="true"/>
        <sz val="10"/>
        <color rgb="FF111114"/>
        <rFont val="Noto Sans CJK SC"/>
        <family val="2"/>
      </rPr>
      <t xml:space="preserve">기준선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현재 값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</si>
  <si>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지금 수치는 얼마인가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</si>
  <si>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이걸 먼저 재지 않으면 개선을 증명 못 합니다</t>
    </r>
  </si>
  <si>
    <t xml:space="preserve">우리가 제공하는 것</t>
  </si>
  <si>
    <r>
      <rPr>
        <i val="true"/>
        <sz val="9"/>
        <color rgb="FF6B6B70"/>
        <rFont val="Noto Sans CJK SC"/>
        <family val="2"/>
      </rPr>
      <t xml:space="preserve">인력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소프트웨어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장비</t>
    </r>
  </si>
  <si>
    <t xml:space="preserve">상대가 제공하는 것</t>
  </si>
  <si>
    <r>
      <rPr>
        <i val="true"/>
        <sz val="9"/>
        <color rgb="FF6B6B70"/>
        <rFont val="Noto Sans CJK SC"/>
        <family val="2"/>
      </rPr>
      <t xml:space="preserve">데이터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환경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담당자 시간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</si>
  <si>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이게 안 적히면 우리만 일합니다</t>
    </r>
  </si>
  <si>
    <t xml:space="preserve">비용 분담</t>
  </si>
  <si>
    <t xml:space="preserve">누가 무엇을 부담하는가</t>
  </si>
  <si>
    <t xml:space="preserve">산출물</t>
  </si>
  <si>
    <r>
      <rPr>
        <i val="true"/>
        <sz val="9"/>
        <color rgb="FF6B6B70"/>
        <rFont val="Arial"/>
        <family val="0"/>
        <charset val="1"/>
      </rPr>
      <t xml:space="preserve">PoC </t>
    </r>
    <r>
      <rPr>
        <i val="true"/>
        <sz val="9"/>
        <color rgb="FF6B6B70"/>
        <rFont val="Noto Sans CJK SC"/>
        <family val="2"/>
      </rPr>
      <t xml:space="preserve">종료 시 넘기는 것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</si>
  <si>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보고서 외에 무엇을 남길지</t>
    </r>
  </si>
  <si>
    <t xml:space="preserve">판정 시점과 주체</t>
  </si>
  <si>
    <t xml:space="preserve">언제 누가 성공 여부를 정하는가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</si>
  <si>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「추후 협의」로 두지 마십시오</t>
    </r>
  </si>
  <si>
    <t xml:space="preserve">성공 시 다음 단계</t>
  </si>
  <si>
    <t xml:space="preserve">본계약 범위와 예상 규모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</si>
  <si>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여기까지 합의돼야 </t>
    </r>
    <r>
      <rPr>
        <i val="true"/>
        <sz val="9"/>
        <color rgb="FF6B6B70"/>
        <rFont val="Arial"/>
        <family val="0"/>
        <charset val="1"/>
      </rPr>
      <t xml:space="preserve">PoC </t>
    </r>
    <r>
      <rPr>
        <i val="true"/>
        <sz val="9"/>
        <color rgb="FF6B6B70"/>
        <rFont val="Noto Sans CJK SC"/>
        <family val="2"/>
      </rPr>
      <t xml:space="preserve">가 의미를 가집니다</t>
    </r>
  </si>
  <si>
    <t xml:space="preserve">실패 시 처리</t>
  </si>
  <si>
    <t xml:space="preserve">산출물과 데이터를 어떻게 하는가</t>
  </si>
  <si>
    <t xml:space="preserve">채운 칸</t>
  </si>
  <si>
    <r>
      <rPr>
        <b val="true"/>
        <sz val="16"/>
        <color rgb="FF111114"/>
        <rFont val="Noto Sans CJK SC"/>
        <family val="2"/>
      </rPr>
      <t xml:space="preserve">대기업 담당자가 내부 보고에서 막히는 지점 </t>
    </r>
    <r>
      <rPr>
        <b val="true"/>
        <sz val="16"/>
        <color rgb="FF111114"/>
        <rFont val="Arial"/>
        <family val="0"/>
        <charset val="1"/>
      </rPr>
      <t xml:space="preserve">10</t>
    </r>
    <r>
      <rPr>
        <b val="true"/>
        <sz val="16"/>
        <color rgb="FF111114"/>
        <rFont val="Noto Sans CJK SC"/>
        <family val="2"/>
      </rPr>
      <t xml:space="preserve">가지</t>
    </r>
  </si>
  <si>
    <r>
      <rPr>
        <i val="true"/>
        <sz val="9"/>
        <color rgb="FF6B6B70"/>
        <rFont val="Noto Sans CJK SC"/>
        <family val="2"/>
      </rPr>
      <t xml:space="preserve">이 사람이 우리 편입니다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사람이 막히면 과제도 막힙니다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</si>
  <si>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담당자가 위에서 받는 질문</t>
  </si>
  <si>
    <t xml:space="preserve">우리가 미리 준비할 것</t>
  </si>
  <si>
    <t xml:space="preserve">준비</t>
  </si>
  <si>
    <t xml:space="preserve">이 스타트업이 내년에도 있는가</t>
  </si>
  <si>
    <t xml:space="preserve">재무제표 대신 런웨이와 주주 구성을 한 장으로 주십시오</t>
  </si>
  <si>
    <r>
      <rPr>
        <sz val="10"/>
        <color rgb="FF111114"/>
        <rFont val="Noto Sans CJK SC"/>
        <family val="2"/>
      </rPr>
      <t xml:space="preserve">왜 하필 이 회사인가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경쟁사 대비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</si>
  <si>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비교표를 우리가 만들어 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담당자가 만들면 우리가 불리하게 나옵니다</t>
    </r>
  </si>
  <si>
    <r>
      <rPr>
        <sz val="10"/>
        <color rgb="FF111114"/>
        <rFont val="Noto Sans CJK SC"/>
        <family val="2"/>
      </rPr>
      <t xml:space="preserve">보안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개인정보는 어떻게 하는가</t>
    </r>
  </si>
  <si>
    <t xml:space="preserve">데이터 처리 방식과 반출 여부를 문서로 미리 주십시오</t>
  </si>
  <si>
    <t xml:space="preserve">우리 전산 환경에 붙는가</t>
  </si>
  <si>
    <r>
      <rPr>
        <sz val="10"/>
        <color rgb="FF111114"/>
        <rFont val="Noto Sans CJK SC"/>
        <family val="2"/>
      </rPr>
      <t xml:space="preserve">온프레미스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폐쇄망 대응 가능 여부를 먼저 밝히십시오</t>
    </r>
  </si>
  <si>
    <t xml:space="preserve">실패하면 누가 책임지는가</t>
  </si>
  <si>
    <t xml:space="preserve">성공 기준과 판정 주체가 문서에 있으면 이 질문이 사라집니다</t>
  </si>
  <si>
    <t xml:space="preserve">예산 항목을 무엇으로 잡는가</t>
  </si>
  <si>
    <r>
      <rPr>
        <sz val="10"/>
        <color rgb="FF111114"/>
        <rFont val="Noto Sans CJK SC"/>
        <family val="2"/>
      </rPr>
      <t xml:space="preserve">용역비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구매비 중 어느 쪽으로 처리 가능한지 물어보십시오</t>
    </r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</si>
  <si>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다음에 얼마가 드는가</t>
    </r>
  </si>
  <si>
    <r>
      <rPr>
        <sz val="10"/>
        <color rgb="FF111114"/>
        <rFont val="Noto Sans CJK SC"/>
        <family val="2"/>
      </rPr>
      <t xml:space="preserve">본계약 예상 규모를 미리 알려 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나중에 나오면 뒤집힙니다</t>
    </r>
  </si>
  <si>
    <t xml:space="preserve">지식재산권은 누구 것인가</t>
  </si>
  <si>
    <r>
      <rPr>
        <sz val="10"/>
        <color rgb="FF111114"/>
        <rFont val="Noto Sans CJK SC"/>
        <family val="2"/>
      </rPr>
      <t xml:space="preserve">우리 기존 </t>
    </r>
    <r>
      <rPr>
        <sz val="10"/>
        <color rgb="FF111114"/>
        <rFont val="Arial"/>
        <family val="0"/>
        <charset val="1"/>
      </rPr>
      <t xml:space="preserve">IP </t>
    </r>
    <r>
      <rPr>
        <sz val="10"/>
        <color rgb="FF111114"/>
        <rFont val="Noto Sans CJK SC"/>
        <family val="2"/>
      </rPr>
      <t xml:space="preserve">와 </t>
    </r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산출물을 나눠 적으십시오</t>
    </r>
  </si>
  <si>
    <t xml:space="preserve">다른 부서에도 확산 가능한가</t>
  </si>
  <si>
    <t xml:space="preserve">확산 시나리오 한 장이면 담당자의 성과가 커집니다</t>
  </si>
  <si>
    <t xml:space="preserve">담당자가 바뀌면 어떻게 되는가</t>
  </si>
  <si>
    <r>
      <rPr>
        <sz val="10"/>
        <color rgb="FF111114"/>
        <rFont val="Noto Sans CJK SC"/>
        <family val="2"/>
      </rPr>
      <t xml:space="preserve">합의 사항을 메일과 문서로 남겨 두십시오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구두 합의는 사람과 함께 사라집니다</t>
    </r>
  </si>
  <si>
    <t xml:space="preserve">신규 거래처로 등록이 되는가</t>
  </si>
  <si>
    <r>
      <rPr>
        <sz val="10"/>
        <color rgb="FF111114"/>
        <rFont val="Noto Sans CJK SC"/>
        <family val="2"/>
      </rPr>
      <t xml:space="preserve">구매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조달 부서의 등록 요건과 소요 기간을 미리 물으십시오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여기서 몇 달이 갑니다</t>
    </r>
  </si>
  <si>
    <t xml:space="preserve">준비된 항목</t>
  </si>
  <si>
    <t xml:space="preserve">서명 전 확인</t>
  </si>
  <si>
    <r>
      <rPr>
        <i val="true"/>
        <sz val="9"/>
        <color rgb="FF6B6B70"/>
        <rFont val="Arial"/>
        <family val="0"/>
        <charset val="1"/>
      </rPr>
      <t xml:space="preserve">PoC </t>
    </r>
    <r>
      <rPr>
        <i val="true"/>
        <sz val="9"/>
        <color rgb="FF6B6B70"/>
        <rFont val="Noto Sans CJK SC"/>
        <family val="2"/>
      </rPr>
      <t xml:space="preserve">계약서와 본계약 모두에 해당합니다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법률 자문을 대신하지는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</si>
  <si>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확인 항목</t>
  </si>
  <si>
    <t xml:space="preserve">확인</t>
  </si>
  <si>
    <t xml:space="preserve">왜 보는가</t>
  </si>
  <si>
    <t xml:space="preserve">IP</t>
  </si>
  <si>
    <t xml:space="preserve">우리가 원래 갖고 있던 기술의 권리가 그대로 우리에게 남는가</t>
  </si>
  <si>
    <t xml:space="preserve">여기가 흔들리면 다른 고객에게 못 팝니다</t>
  </si>
  <si>
    <r>
      <rPr>
        <sz val="10"/>
        <color rgb="FF111114"/>
        <rFont val="Arial"/>
        <family val="0"/>
        <charset val="1"/>
      </rPr>
      <t xml:space="preserve">PoC </t>
    </r>
    <r>
      <rPr>
        <sz val="10"/>
        <color rgb="FF111114"/>
        <rFont val="Noto Sans CJK SC"/>
        <family val="2"/>
      </rPr>
      <t xml:space="preserve">산출물의 권리 귀속이 산출물 종류별로 명시돼 있는가</t>
    </r>
  </si>
  <si>
    <r>
      <rPr>
        <i val="true"/>
        <sz val="9"/>
        <color rgb="FF6B6B70"/>
        <rFont val="Noto Sans CJK SC"/>
        <family val="2"/>
      </rPr>
      <t xml:space="preserve">특허와 소스코드는 공유일 때 규율이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아래 설명을 보십시오</t>
    </r>
  </si>
  <si>
    <t xml:space="preserve">우리 제품에 반영한 개선 사항을 다른 고객에게도 쓸 수 있는가</t>
  </si>
  <si>
    <t xml:space="preserve">독점</t>
  </si>
  <si>
    <r>
      <rPr>
        <sz val="10"/>
        <color rgb="FF111114"/>
        <rFont val="Noto Sans CJK SC"/>
        <family val="2"/>
      </rPr>
      <t xml:space="preserve">독점 공급 조항이 있는가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있다면 기간과 범위가 제한적인가</t>
    </r>
  </si>
  <si>
    <r>
      <rPr>
        <i val="true"/>
        <sz val="9"/>
        <color rgb="FF6B6B70"/>
        <rFont val="Noto Sans CJK SC"/>
        <family val="2"/>
      </rPr>
      <t xml:space="preserve">무기한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전 산업 독점은 회사를 묶습니다</t>
    </r>
  </si>
  <si>
    <t xml:space="preserve">경업 금지 범위가 특정 경쟁사로 한정돼 있는가</t>
  </si>
  <si>
    <t xml:space="preserve">「동종 업계」는 너무 넓습니다</t>
  </si>
  <si>
    <r>
      <rPr>
        <sz val="10"/>
        <color rgb="FF111114"/>
        <rFont val="Noto Sans CJK SC"/>
        <family val="2"/>
      </rPr>
      <t xml:space="preserve">독점의 대가가 있는가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최소 구매 물량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선급금</t>
    </r>
    <r>
      <rPr>
        <sz val="10"/>
        <color rgb="FF111114"/>
        <rFont val="Arial"/>
        <family val="0"/>
        <charset val="1"/>
      </rPr>
      <t xml:space="preserve">)</t>
    </r>
  </si>
  <si>
    <t xml:space="preserve">대가 없는 독점은 받지 마십시오</t>
  </si>
  <si>
    <t xml:space="preserve">비밀</t>
  </si>
  <si>
    <t xml:space="preserve">비밀유지 의무가 양방향인가</t>
  </si>
  <si>
    <t xml:space="preserve">우리만 지는 경우가 많습니다</t>
  </si>
  <si>
    <t xml:space="preserve">비밀유지 기간이 정해져 있는가</t>
  </si>
  <si>
    <r>
      <rPr>
        <i val="true"/>
        <sz val="9"/>
        <color rgb="FF6B6B70"/>
        <rFont val="Noto Sans CJK SC"/>
        <family val="2"/>
      </rPr>
      <t xml:space="preserve">통상 </t>
    </r>
    <r>
      <rPr>
        <i val="true"/>
        <sz val="9"/>
        <color rgb="FF6B6B70"/>
        <rFont val="Arial"/>
        <family val="0"/>
        <charset val="1"/>
      </rPr>
      <t xml:space="preserve">3~5</t>
    </r>
    <r>
      <rPr>
        <i val="true"/>
        <sz val="9"/>
        <color rgb="FF6B6B70"/>
        <rFont val="Noto Sans CJK SC"/>
        <family val="2"/>
      </rPr>
      <t xml:space="preserve">년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영업비밀에 해당하는 항목만 기간을 두지 않는 구조가 일반적입니다</t>
    </r>
  </si>
  <si>
    <t xml:space="preserve">상대가 우리 경쟁사에 투자했거나 같은 것을 내부 개발 중인지 확인했는가</t>
  </si>
  <si>
    <r>
      <rPr>
        <i val="true"/>
        <sz val="9"/>
        <color rgb="FF6B6B70"/>
        <rFont val="Noto Sans CJK SC"/>
        <family val="2"/>
      </rPr>
      <t xml:space="preserve">제안 단계에서 소스코드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알고리즘까지 요구하면 특히 확인하십시오</t>
    </r>
  </si>
  <si>
    <t xml:space="preserve">우리 사명을 레퍼런스로 쓸 수 있는지 명시돼 있는가</t>
  </si>
  <si>
    <t xml:space="preserve">「사전 서면 동의」면 실무상 못 쓰는 경우가 많습니다</t>
  </si>
  <si>
    <t xml:space="preserve">개인정보</t>
  </si>
  <si>
    <t xml:space="preserve">이 과제에서 개인정보를 다루는가</t>
  </si>
  <si>
    <t xml:space="preserve">다룬다면 아래 항목을 반드시 보십시오</t>
  </si>
  <si>
    <t xml:space="preserve">개인정보 처리위탁 계약이 별도로 체결되는가</t>
  </si>
  <si>
    <r>
      <rPr>
        <i val="true"/>
        <sz val="9"/>
        <color rgb="FF6B6B70"/>
        <rFont val="Noto Sans CJK SC"/>
        <family val="2"/>
      </rPr>
      <t xml:space="preserve">재위탁 제한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국외 이전 조건까지 확인</t>
    </r>
  </si>
  <si>
    <t xml:space="preserve">대금</t>
  </si>
  <si>
    <t xml:space="preserve">지급 시점과 조건이 명확한가</t>
  </si>
  <si>
    <t xml:space="preserve">「검수 후」의 검수 기준이 무엇인지</t>
  </si>
  <si>
    <t xml:space="preserve">검수 지연 시 처리 방법이 있는가</t>
  </si>
  <si>
    <t xml:space="preserve">검수를 안 하면 대금이 무기한 밀립니다</t>
  </si>
  <si>
    <t xml:space="preserve">범위</t>
  </si>
  <si>
    <t xml:space="preserve">과업 범위 변경 시 비용 조정 조항이 있는가</t>
  </si>
  <si>
    <t xml:space="preserve">이게 없으면 요구가 계속 늘어납니다</t>
  </si>
  <si>
    <t xml:space="preserve">책임</t>
  </si>
  <si>
    <t xml:space="preserve">손해배상 한도가 계약 금액 이내로 제한돼 있는가</t>
  </si>
  <si>
    <r>
      <rPr>
        <i val="true"/>
        <sz val="9"/>
        <color rgb="FF6B6B70"/>
        <rFont val="Noto Sans CJK SC"/>
        <family val="2"/>
      </rPr>
      <t xml:space="preserve">다만 고의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중과실과 개인정보 유출에는 이 한도가 적용되지 않을 수 있습니다</t>
    </r>
  </si>
  <si>
    <t xml:space="preserve">계약 위반 시 시정 기간과 해지 절차가 정해져 있는가</t>
  </si>
  <si>
    <t xml:space="preserve">절차</t>
  </si>
  <si>
    <t xml:space="preserve">준거법과 관할 법원이 어디로 되어 있는가</t>
  </si>
  <si>
    <t xml:space="preserve">상대 본사 소재지 전속 관할이면 분쟁 시 우리가 불리합니다</t>
  </si>
  <si>
    <t xml:space="preserve">서명하는 주체가 실제 계약 당사자와 같은가</t>
  </si>
  <si>
    <t xml:space="preserve">계열사 명의로 서명되는 경우가 있습니다</t>
  </si>
  <si>
    <t xml:space="preserve">종료</t>
  </si>
  <si>
    <t xml:space="preserve">중도 해지 조건과 그때의 정산 방식이 있는가</t>
  </si>
  <si>
    <r>
      <rPr>
        <sz val="10"/>
        <color rgb="FF111114"/>
        <rFont val="Noto Sans CJK SC"/>
        <family val="2"/>
      </rPr>
      <t xml:space="preserve">계약 종료 후 데이터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산출물 처리가 정해져 있는가</t>
    </r>
  </si>
  <si>
    <t xml:space="preserve">「문제 있음」 항목</t>
  </si>
  <si>
    <t xml:space="preserve">아직 안 본 항목</t>
  </si>
  <si>
    <t xml:space="preserve">산출물을 공동 소유로 하면</t>
  </si>
  <si>
    <r>
      <rPr>
        <b val="true"/>
        <sz val="10"/>
        <color rgb="FF111114"/>
        <rFont val="Noto Sans CJK SC"/>
        <family val="2"/>
      </rPr>
      <t xml:space="preserve">특허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실용신안</t>
    </r>
  </si>
  <si>
    <r>
      <rPr>
        <sz val="10"/>
        <color rgb="FF111114"/>
        <rFont val="Noto Sans CJK SC"/>
        <family val="2"/>
      </rPr>
      <t xml:space="preserve">각 공유자는 다른 공유자 동의 없이 스스로 실시할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지분을 팔거나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질권을 설정하거나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제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자에게 실시권을 주려면 다른 공유자의 동의가 필요합니다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우리가 쓰는 것은 되지만 다른 고객에게 파는 길이 막힙니다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</si>
  <si>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소스코드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문서</t>
    </r>
  </si>
  <si>
    <r>
      <rPr>
        <sz val="10"/>
        <color rgb="FF111114"/>
        <rFont val="Noto Sans CJK SC"/>
        <family val="2"/>
      </rPr>
      <t xml:space="preserve">공동저작물이 되면 원칙적으로 전원 합의가 있어야 행사할 수 있어 특허보다 제약이 강합니다</t>
    </r>
    <r>
      <rPr>
        <sz val="10"/>
        <color rgb="FF111114"/>
        <rFont val="Arial"/>
        <family val="0"/>
        <charset val="1"/>
      </rPr>
      <t xml:space="preserve">. PoC </t>
    </r>
    <r>
      <rPr>
        <sz val="10"/>
        <color rgb="FF111114"/>
        <rFont val="Noto Sans CJK SC"/>
        <family val="2"/>
      </rPr>
      <t xml:space="preserve">산출물이 대부분 코드라면 공동 소유를 피하고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우리 소유 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상대에게 이용허락 구조를 먼저 제안하십시오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</si>
  <si>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원래 갖고 있던 것</t>
  </si>
  <si>
    <r>
      <rPr>
        <sz val="10"/>
        <color rgb="FF111114"/>
        <rFont val="Noto Sans CJK SC"/>
        <family val="2"/>
      </rPr>
      <t xml:space="preserve">과제 전부터 보유한 기술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코드는 「배경지식</t>
    </r>
    <r>
      <rPr>
        <sz val="10"/>
        <color rgb="FF111114"/>
        <rFont val="Arial"/>
        <family val="0"/>
        <charset val="1"/>
      </rPr>
      <t xml:space="preserve">(Background IP)</t>
    </r>
    <r>
      <rPr>
        <sz val="10"/>
        <color rgb="FF111114"/>
        <rFont val="Noto Sans CJK SC"/>
        <family val="2"/>
      </rPr>
      <t xml:space="preserve">」으로 따로 정의해 우리 소유로 남기십시오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정의가 없으면 산출물과 뒤섞입니다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</si>
  <si>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※ 이 목록은 실무에서 자주 문제가 되는 지점을 모은 것이고 법률 자문이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대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중견기업과의 위탁 계약은 하도급법 적용 대상이 되는 경우가 있고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적용되면 대금 지급 기일과 검사 통지에 법정 기한이 붙습니다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우리 쪽에 유리한 규정이므로 적용 여부를 먼저 확인하십시오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금액이 크거나 독점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지식재산 조항이 있으면 반드시 변호사 검토를 받으십시오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</si>
</sst>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b val="true"/>
      <sz val="16"/>
      <color rgb="FF111114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29.8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9.4" hidden="false" customHeight="false" outlineLevel="0" collapsed="false">
      <c r="B38" s="3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5" hidden="false" customHeight="false" outlineLevel="0" collapsed="false">
      <c r="B43" s="7" t="s">
        <v>34</v>
      </c>
    </row>
    <row r="44" customFormat="false" ht="29.85" hidden="false" customHeight="false" outlineLevel="0" collapsed="false">
      <c r="C44" s="8" t="s">
        <v>35</v>
      </c>
    </row>
    <row r="47" customFormat="false" ht="15" hidden="false" customHeight="false" outlineLevel="0" collapsed="false">
      <c r="B4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  <col collapsed="false" customWidth="true" hidden="false" outlineLevel="0" max="4" min="4" style="0" width="58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9" t="s">
        <v>38</v>
      </c>
    </row>
    <row r="4" customFormat="false" ht="15" hidden="false" customHeight="false" outlineLevel="0" collapsed="false">
      <c r="C4" s="4" t="s">
        <v>39</v>
      </c>
    </row>
    <row r="5" customFormat="false" ht="15" hidden="false" customHeight="false" outlineLevel="0" collapsed="false">
      <c r="C5" s="4" t="s">
        <v>40</v>
      </c>
    </row>
    <row r="6" customFormat="false" ht="15" hidden="false" customHeight="false" outlineLevel="0" collapsed="false">
      <c r="C6" s="4" t="s">
        <v>41</v>
      </c>
    </row>
    <row r="7" customFormat="false" ht="29.85" hidden="false" customHeight="false" outlineLevel="0" collapsed="false">
      <c r="C7" s="4" t="s">
        <v>42</v>
      </c>
    </row>
    <row r="10" customFormat="false" ht="15" hidden="false" customHeight="false" outlineLevel="0" collapsed="false">
      <c r="B10" s="7" t="s">
        <v>43</v>
      </c>
    </row>
    <row r="11" customFormat="false" ht="15" hidden="false" customHeight="false" outlineLevel="0" collapsed="false">
      <c r="B11" s="6" t="s">
        <v>44</v>
      </c>
      <c r="C11" s="8" t="s">
        <v>45</v>
      </c>
    </row>
    <row r="12" customFormat="false" ht="15" hidden="false" customHeight="false" outlineLevel="0" collapsed="false">
      <c r="B12" s="6" t="s">
        <v>46</v>
      </c>
      <c r="C12" s="8" t="s">
        <v>47</v>
      </c>
    </row>
    <row r="13" customFormat="false" ht="15" hidden="false" customHeight="false" outlineLevel="0" collapsed="false">
      <c r="B13" s="6" t="s">
        <v>48</v>
      </c>
      <c r="C13" s="8" t="s">
        <v>49</v>
      </c>
    </row>
    <row r="14" customFormat="false" ht="15" hidden="false" customHeight="false" outlineLevel="0" collapsed="false">
      <c r="B14" s="10" t="s">
        <v>50</v>
      </c>
      <c r="C14" s="8" t="s">
        <v>51</v>
      </c>
    </row>
    <row r="15" customFormat="false" ht="15" hidden="false" customHeight="false" outlineLevel="0" collapsed="false">
      <c r="B15" s="6" t="s">
        <v>52</v>
      </c>
      <c r="C15" s="8" t="s">
        <v>53</v>
      </c>
    </row>
    <row r="18" customFormat="false" ht="15" hidden="false" customHeight="false" outlineLevel="0" collapsed="false">
      <c r="B18" s="7" t="s">
        <v>54</v>
      </c>
    </row>
    <row r="19" customFormat="false" ht="15" hidden="false" customHeight="false" outlineLevel="0" collapsed="false">
      <c r="B19" s="11" t="s">
        <v>55</v>
      </c>
      <c r="C19" s="11" t="s">
        <v>56</v>
      </c>
      <c r="D19" s="11" t="s">
        <v>57</v>
      </c>
    </row>
    <row r="20" customFormat="false" ht="15" hidden="false" customHeight="false" outlineLevel="0" collapsed="false">
      <c r="B20" s="12" t="s">
        <v>58</v>
      </c>
      <c r="C20" s="6" t="s">
        <v>59</v>
      </c>
      <c r="D20" s="5" t="s">
        <v>60</v>
      </c>
    </row>
    <row r="21" customFormat="false" ht="15" hidden="false" customHeight="false" outlineLevel="0" collapsed="false">
      <c r="B21" s="12" t="s">
        <v>61</v>
      </c>
      <c r="C21" s="6" t="s">
        <v>62</v>
      </c>
      <c r="D21" s="5" t="s">
        <v>63</v>
      </c>
    </row>
    <row r="22" customFormat="false" ht="15" hidden="false" customHeight="false" outlineLevel="0" collapsed="false">
      <c r="B22" s="12" t="s">
        <v>64</v>
      </c>
      <c r="C22" s="6" t="s">
        <v>65</v>
      </c>
      <c r="D22" s="12" t="s">
        <v>66</v>
      </c>
    </row>
    <row r="23" customFormat="false" ht="15" hidden="false" customHeight="false" outlineLevel="0" collapsed="false">
      <c r="B23" s="5" t="s">
        <v>67</v>
      </c>
      <c r="C23" s="6" t="s">
        <v>68</v>
      </c>
      <c r="D23" s="5" t="s">
        <v>69</v>
      </c>
    </row>
    <row r="24" customFormat="false" ht="15" hidden="false" customHeight="false" outlineLevel="0" collapsed="false">
      <c r="B24" s="5" t="s">
        <v>70</v>
      </c>
      <c r="C24" s="6" t="s">
        <v>65</v>
      </c>
      <c r="D24" s="5" t="s">
        <v>71</v>
      </c>
    </row>
    <row r="27" customFormat="false" ht="15" hidden="false" customHeight="false" outlineLevel="0" collapsed="false">
      <c r="B27" s="7" t="s">
        <v>72</v>
      </c>
    </row>
    <row r="28" customFormat="false" ht="15" hidden="false" customHeight="false" outlineLevel="0" collapsed="false">
      <c r="B28" s="13" t="s">
        <v>73</v>
      </c>
      <c r="C28" s="5" t="s">
        <v>74</v>
      </c>
    </row>
    <row r="29" customFormat="false" ht="15" hidden="false" customHeight="false" outlineLevel="0" collapsed="false">
      <c r="B29" s="5" t="s">
        <v>75</v>
      </c>
      <c r="C29" s="5" t="s">
        <v>76</v>
      </c>
    </row>
    <row r="30" customFormat="false" ht="15" hidden="false" customHeight="false" outlineLevel="0" collapsed="false">
      <c r="B30" s="14" t="s">
        <v>77</v>
      </c>
      <c r="C30" s="5" t="s">
        <v>78</v>
      </c>
    </row>
    <row r="31" customFormat="false" ht="15" hidden="false" customHeight="false" outlineLevel="0" collapsed="false">
      <c r="B31" s="15" t="s">
        <v>79</v>
      </c>
      <c r="C31" s="5" t="s">
        <v>80</v>
      </c>
    </row>
    <row r="33" customFormat="false" ht="15" hidden="false" customHeight="false" outlineLevel="0" collapsed="false">
      <c r="B33" s="7" t="s">
        <v>81</v>
      </c>
    </row>
    <row r="34" customFormat="false" ht="29.85" hidden="false" customHeight="false" outlineLevel="0" collapsed="false">
      <c r="C34" s="8" t="s">
        <v>82</v>
      </c>
    </row>
    <row r="37" customFormat="false" ht="15" hidden="false" customHeight="false" outlineLevel="0" collapsed="false">
      <c r="B37" s="9" t="s">
        <v>83</v>
      </c>
    </row>
    <row r="38" customFormat="false" ht="15" hidden="false" customHeight="false" outlineLevel="0" collapsed="false">
      <c r="B38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16"/>
    <col collapsed="false" customWidth="true" hidden="false" outlineLevel="0" max="4" min="4" style="0" width="60"/>
    <col collapsed="false" customWidth="true" hidden="false" outlineLevel="0" max="5" min="5" style="0" width="13"/>
    <col collapsed="false" customWidth="true" hidden="false" outlineLevel="0" max="7" min="6" style="0" width="8"/>
    <col collapsed="false" customWidth="true" hidden="false" outlineLevel="0" max="8" min="8" style="0" width="40"/>
  </cols>
  <sheetData>
    <row r="1" customFormat="false" ht="19.7" hidden="false" customHeight="false" outlineLevel="0" collapsed="false">
      <c r="A1" s="1" t="s">
        <v>84</v>
      </c>
    </row>
    <row r="2" customFormat="false" ht="15" hidden="false" customHeight="false" outlineLevel="0" collapsed="false">
      <c r="A2" s="2" t="s">
        <v>85</v>
      </c>
    </row>
    <row r="4" customFormat="false" ht="15" hidden="false" customHeight="false" outlineLevel="0" collapsed="false">
      <c r="A4" s="11"/>
      <c r="B4" s="11" t="s">
        <v>86</v>
      </c>
      <c r="C4" s="11" t="s">
        <v>87</v>
      </c>
      <c r="D4" s="11" t="s">
        <v>88</v>
      </c>
      <c r="E4" s="11" t="s">
        <v>89</v>
      </c>
      <c r="F4" s="11" t="s">
        <v>90</v>
      </c>
      <c r="G4" s="11" t="s">
        <v>91</v>
      </c>
      <c r="H4" s="11" t="s">
        <v>92</v>
      </c>
    </row>
    <row r="5" customFormat="false" ht="25.5" hidden="false" customHeight="true" outlineLevel="0" collapsed="false">
      <c r="B5" s="16" t="n">
        <v>1</v>
      </c>
      <c r="C5" s="17" t="s">
        <v>93</v>
      </c>
      <c r="D5" s="8" t="s">
        <v>94</v>
      </c>
      <c r="E5" s="18" t="s">
        <v>95</v>
      </c>
      <c r="F5" s="16" t="n">
        <v>2</v>
      </c>
      <c r="G5" s="17" t="s">
        <v>91</v>
      </c>
      <c r="H5" s="16" t="n">
        <f aca="false">F5*IF(E5="그렇다",2,IF(E5="모르겠다",1,0))</f>
        <v>2</v>
      </c>
    </row>
    <row r="6" customFormat="false" ht="25.5" hidden="false" customHeight="true" outlineLevel="0" collapsed="false">
      <c r="B6" s="16" t="n">
        <v>2</v>
      </c>
      <c r="C6" s="17" t="s">
        <v>93</v>
      </c>
      <c r="D6" s="8" t="s">
        <v>96</v>
      </c>
      <c r="E6" s="18" t="s">
        <v>95</v>
      </c>
      <c r="F6" s="16" t="n">
        <v>2</v>
      </c>
      <c r="G6" s="17" t="s">
        <v>91</v>
      </c>
      <c r="H6" s="16" t="n">
        <f aca="false">F6*IF(E6="그렇다",2,IF(E6="모르겠다",1,0))</f>
        <v>2</v>
      </c>
    </row>
    <row r="7" customFormat="false" ht="25.5" hidden="false" customHeight="true" outlineLevel="0" collapsed="false">
      <c r="B7" s="16" t="n">
        <v>3</v>
      </c>
      <c r="C7" s="17" t="s">
        <v>93</v>
      </c>
      <c r="D7" s="8" t="s">
        <v>97</v>
      </c>
      <c r="E7" s="18" t="s">
        <v>95</v>
      </c>
      <c r="F7" s="16" t="n">
        <v>1</v>
      </c>
      <c r="G7" s="17"/>
      <c r="H7" s="16" t="n">
        <f aca="false">F7*IF(E7="그렇다",2,IF(E7="모르겠다",1,0))</f>
        <v>1</v>
      </c>
    </row>
    <row r="8" customFormat="false" ht="25.5" hidden="false" customHeight="true" outlineLevel="0" collapsed="false">
      <c r="B8" s="16" t="n">
        <v>4</v>
      </c>
      <c r="C8" s="17" t="s">
        <v>98</v>
      </c>
      <c r="D8" s="4" t="s">
        <v>99</v>
      </c>
      <c r="E8" s="18" t="s">
        <v>95</v>
      </c>
      <c r="F8" s="16" t="n">
        <v>2</v>
      </c>
      <c r="G8" s="17" t="s">
        <v>91</v>
      </c>
      <c r="H8" s="16" t="n">
        <f aca="false">F8*IF(E8="그렇다",2,IF(E8="모르겠다",1,0))</f>
        <v>2</v>
      </c>
    </row>
    <row r="9" customFormat="false" ht="25.5" hidden="false" customHeight="true" outlineLevel="0" collapsed="false">
      <c r="B9" s="16" t="n">
        <v>5</v>
      </c>
      <c r="C9" s="17" t="s">
        <v>98</v>
      </c>
      <c r="D9" s="8" t="s">
        <v>100</v>
      </c>
      <c r="E9" s="18" t="s">
        <v>95</v>
      </c>
      <c r="F9" s="16" t="n">
        <v>2</v>
      </c>
      <c r="G9" s="17"/>
      <c r="H9" s="16" t="n">
        <f aca="false">F9*IF(E9="그렇다",2,IF(E9="모르겠다",1,0))</f>
        <v>2</v>
      </c>
    </row>
    <row r="10" customFormat="false" ht="25.5" hidden="false" customHeight="true" outlineLevel="0" collapsed="false">
      <c r="B10" s="16" t="n">
        <v>6</v>
      </c>
      <c r="C10" s="17" t="s">
        <v>98</v>
      </c>
      <c r="D10" s="8" t="s">
        <v>101</v>
      </c>
      <c r="E10" s="18" t="s">
        <v>95</v>
      </c>
      <c r="F10" s="16" t="n">
        <v>2</v>
      </c>
      <c r="G10" s="17" t="s">
        <v>91</v>
      </c>
      <c r="H10" s="16" t="n">
        <f aca="false">F10*IF(E10="그렇다",2,IF(E10="모르겠다",1,0))</f>
        <v>2</v>
      </c>
    </row>
    <row r="11" customFormat="false" ht="25.5" hidden="false" customHeight="true" outlineLevel="0" collapsed="false">
      <c r="B11" s="16" t="n">
        <v>7</v>
      </c>
      <c r="C11" s="17" t="s">
        <v>102</v>
      </c>
      <c r="D11" s="8" t="s">
        <v>103</v>
      </c>
      <c r="E11" s="18" t="s">
        <v>95</v>
      </c>
      <c r="F11" s="16" t="n">
        <v>2</v>
      </c>
      <c r="G11" s="17" t="s">
        <v>91</v>
      </c>
      <c r="H11" s="16" t="n">
        <f aca="false">F11*IF(E11="그렇다",2,IF(E11="모르겠다",1,0))</f>
        <v>2</v>
      </c>
    </row>
    <row r="12" customFormat="false" ht="25.5" hidden="false" customHeight="true" outlineLevel="0" collapsed="false">
      <c r="B12" s="16" t="n">
        <v>8</v>
      </c>
      <c r="C12" s="17" t="s">
        <v>102</v>
      </c>
      <c r="D12" s="8" t="s">
        <v>104</v>
      </c>
      <c r="E12" s="18" t="s">
        <v>95</v>
      </c>
      <c r="F12" s="16" t="n">
        <v>1</v>
      </c>
      <c r="G12" s="17"/>
      <c r="H12" s="16" t="n">
        <f aca="false">F12*IF(E12="그렇다",2,IF(E12="모르겠다",1,0))</f>
        <v>1</v>
      </c>
    </row>
    <row r="13" customFormat="false" ht="25.5" hidden="false" customHeight="true" outlineLevel="0" collapsed="false">
      <c r="B13" s="16" t="n">
        <v>9</v>
      </c>
      <c r="C13" s="17" t="s">
        <v>105</v>
      </c>
      <c r="D13" s="4" t="s">
        <v>106</v>
      </c>
      <c r="E13" s="18" t="s">
        <v>95</v>
      </c>
      <c r="F13" s="16" t="n">
        <v>1</v>
      </c>
      <c r="G13" s="17"/>
      <c r="H13" s="16" t="n">
        <f aca="false">F13*IF(E13="그렇다",2,IF(E13="모르겠다",1,0))</f>
        <v>1</v>
      </c>
    </row>
    <row r="14" customFormat="false" ht="25.5" hidden="false" customHeight="true" outlineLevel="0" collapsed="false">
      <c r="B14" s="16" t="n">
        <v>10</v>
      </c>
      <c r="C14" s="17" t="s">
        <v>105</v>
      </c>
      <c r="D14" s="8" t="s">
        <v>107</v>
      </c>
      <c r="E14" s="18" t="s">
        <v>95</v>
      </c>
      <c r="F14" s="16" t="n">
        <v>2</v>
      </c>
      <c r="G14" s="17" t="s">
        <v>91</v>
      </c>
      <c r="H14" s="16" t="n">
        <f aca="false">F14*IF(E14="그렇다",2,IF(E14="모르겠다",1,0))</f>
        <v>2</v>
      </c>
    </row>
    <row r="15" customFormat="false" ht="25.5" hidden="false" customHeight="true" outlineLevel="0" collapsed="false">
      <c r="B15" s="16" t="n">
        <v>11</v>
      </c>
      <c r="C15" s="17" t="s">
        <v>108</v>
      </c>
      <c r="D15" s="8" t="s">
        <v>109</v>
      </c>
      <c r="E15" s="18" t="s">
        <v>95</v>
      </c>
      <c r="F15" s="16" t="n">
        <v>1</v>
      </c>
      <c r="G15" s="17"/>
      <c r="H15" s="16" t="n">
        <f aca="false">F15*IF(E15="그렇다",2,IF(E15="모르겠다",1,0))</f>
        <v>1</v>
      </c>
    </row>
    <row r="16" customFormat="false" ht="25.5" hidden="false" customHeight="true" outlineLevel="0" collapsed="false">
      <c r="B16" s="16" t="n">
        <v>12</v>
      </c>
      <c r="C16" s="17" t="s">
        <v>108</v>
      </c>
      <c r="D16" s="8" t="s">
        <v>110</v>
      </c>
      <c r="E16" s="18" t="s">
        <v>95</v>
      </c>
      <c r="F16" s="16" t="n">
        <v>2</v>
      </c>
      <c r="G16" s="17" t="s">
        <v>91</v>
      </c>
      <c r="H16" s="16" t="n">
        <f aca="false">F16*IF(E16="그렇다",2,IF(E16="모르겠다",1,0))</f>
        <v>2</v>
      </c>
    </row>
    <row r="17" customFormat="false" ht="25.5" hidden="false" customHeight="true" outlineLevel="0" collapsed="false">
      <c r="B17" s="16" t="n">
        <v>13</v>
      </c>
      <c r="C17" s="17" t="s">
        <v>111</v>
      </c>
      <c r="D17" s="8" t="s">
        <v>112</v>
      </c>
      <c r="E17" s="18" t="s">
        <v>95</v>
      </c>
      <c r="F17" s="16" t="n">
        <v>1</v>
      </c>
      <c r="G17" s="17"/>
      <c r="H17" s="16" t="n">
        <f aca="false">F17*IF(E17="그렇다",2,IF(E17="모르겠다",1,0))</f>
        <v>1</v>
      </c>
    </row>
    <row r="18" customFormat="false" ht="25.5" hidden="false" customHeight="true" outlineLevel="0" collapsed="false">
      <c r="B18" s="16" t="n">
        <v>14</v>
      </c>
      <c r="C18" s="17" t="s">
        <v>111</v>
      </c>
      <c r="D18" s="4" t="s">
        <v>113</v>
      </c>
      <c r="E18" s="18" t="s">
        <v>95</v>
      </c>
      <c r="F18" s="16" t="n">
        <v>1</v>
      </c>
      <c r="G18" s="17"/>
      <c r="H18" s="16" t="n">
        <f aca="false">F18*IF(E18="그렇다",2,IF(E18="모르겠다",1,0))</f>
        <v>1</v>
      </c>
    </row>
    <row r="19" customFormat="false" ht="25.5" hidden="false" customHeight="true" outlineLevel="0" collapsed="false">
      <c r="B19" s="16" t="n">
        <v>15</v>
      </c>
      <c r="C19" s="17" t="s">
        <v>111</v>
      </c>
      <c r="D19" s="8" t="s">
        <v>114</v>
      </c>
      <c r="E19" s="18" t="s">
        <v>95</v>
      </c>
      <c r="F19" s="16" t="n">
        <v>2</v>
      </c>
      <c r="G19" s="17" t="s">
        <v>91</v>
      </c>
      <c r="H19" s="16" t="n">
        <f aca="false">F19*IF(E19="그렇다",2,IF(E19="모르겠다",1,0))</f>
        <v>2</v>
      </c>
    </row>
    <row r="21" customFormat="false" ht="15" hidden="false" customHeight="false" outlineLevel="0" collapsed="false">
      <c r="D21" s="6" t="s">
        <v>115</v>
      </c>
      <c r="H21" s="16" t="n">
        <f aca="false">SUM(H5:H19)</f>
        <v>24</v>
      </c>
    </row>
    <row r="22" customFormat="false" ht="15" hidden="false" customHeight="false" outlineLevel="0" collapsed="false">
      <c r="D22" s="6" t="s">
        <v>116</v>
      </c>
      <c r="H22" s="16" t="n">
        <f aca="false">SUM(F5:F19)*2</f>
        <v>48</v>
      </c>
    </row>
    <row r="23" customFormat="false" ht="15" hidden="false" customHeight="false" outlineLevel="0" collapsed="false">
      <c r="D23" s="6" t="s">
        <v>117</v>
      </c>
      <c r="H23" s="16" t="n">
        <f aca="false">COUNTIFS(G5:G19,"필수",E5:E19,"아니다")</f>
        <v>0</v>
      </c>
    </row>
    <row r="24" customFormat="false" ht="15" hidden="false" customHeight="false" outlineLevel="0" collapsed="false">
      <c r="D24" s="6" t="s">
        <v>118</v>
      </c>
      <c r="H24" s="16" t="n">
        <f aca="false">COUNTIF(E5:E19,"모르겠다")</f>
        <v>15</v>
      </c>
    </row>
    <row r="26" customFormat="false" ht="15" hidden="false" customHeight="false" outlineLevel="0" collapsed="false">
      <c r="D26" s="7" t="s">
        <v>56</v>
      </c>
      <c r="E26" s="19" t="str">
        <f aca="false">IF(H23&gt;0,"포기",IF(H24&gt;=8,"보류",IF(H21&gt;=H22*0.75,"지원",IF(H21&gt;=H22*0.55,"조건부","포기"))))</f>
        <v>보류</v>
      </c>
    </row>
    <row r="27" customFormat="false" ht="33.75" hidden="false" customHeight="true" outlineLevel="0" collapsed="false">
      <c r="D27" s="6" t="s">
        <v>119</v>
      </c>
      <c r="E27" s="20" t="str">
        <f aca="false">IF(H23&gt;0,"필수 항목에서 막혔습니다. 예산·주관부서·권리 중 하나가 안 맞으면 붙어도 계약까지 안 갑니다.",IF(H24&gt;=8,"절반 이상이 「모르겠다」입니다. 공고문과 과제설명회 자료를 먼저 보십시오.",IF(H21&gt;=H22*0.75,"들어가십시오. 계약까지 갈 구조입니다.",IF(H21&gt;=H22*0.55,"「모르겠다」 항목을 담당자에게 물어 확인한 뒤 다시 보십시오.","기준선 아래입니다. 이 과제는 PoC 로 끝날 가능성이 높습니다."))))</f>
        <v>절반 이상이 「모르겠다」입니다. 공고문과 과제설명회 자료를 먼저 보십시오.</v>
      </c>
      <c r="F27" s="20"/>
      <c r="G27" s="20"/>
      <c r="H27" s="20"/>
    </row>
    <row r="30" customFormat="false" ht="15" hidden="false" customHeight="false" outlineLevel="0" collapsed="false">
      <c r="D30" s="9" t="s">
        <v>36</v>
      </c>
    </row>
  </sheetData>
  <mergeCells count="1">
    <mergeCell ref="E27:H27"/>
  </mergeCells>
  <dataValidations count="1">
    <dataValidation allowBlank="true" errorStyle="stop" operator="between" showDropDown="false" showErrorMessage="false" showInputMessage="false" sqref="E5:E19" type="list">
      <formula1>"그렇다,모르겠다,아니다"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4" min="4" style="0" width="46"/>
    <col collapsed="false" customWidth="true" hidden="false" outlineLevel="0" max="5" min="5" style="0" width="44"/>
    <col collapsed="false" customWidth="true" hidden="false" outlineLevel="0" max="6" min="6" style="0" width="42"/>
    <col collapsed="false" customWidth="true" hidden="false" outlineLevel="0" max="7" min="7" style="0" width="10"/>
  </cols>
  <sheetData>
    <row r="1" customFormat="false" ht="23.85" hidden="false" customHeight="false" outlineLevel="0" collapsed="false">
      <c r="A1" s="1" t="s">
        <v>120</v>
      </c>
    </row>
    <row r="2" customFormat="false" ht="15" hidden="false" customHeight="false" outlineLevel="0" collapsed="false">
      <c r="A2" s="9" t="s">
        <v>121</v>
      </c>
    </row>
    <row r="4" customFormat="false" ht="15" hidden="false" customHeight="false" outlineLevel="0" collapsed="false">
      <c r="A4" s="11"/>
      <c r="B4" s="11" t="s">
        <v>122</v>
      </c>
      <c r="C4" s="11" t="s">
        <v>123</v>
      </c>
      <c r="D4" s="11" t="s">
        <v>124</v>
      </c>
      <c r="E4" s="11" t="s">
        <v>125</v>
      </c>
      <c r="F4" s="11" t="s">
        <v>126</v>
      </c>
      <c r="G4" s="11" t="s">
        <v>127</v>
      </c>
    </row>
    <row r="5" customFormat="false" ht="37.5" hidden="false" customHeight="true" outlineLevel="0" collapsed="false">
      <c r="B5" s="16" t="n">
        <v>1</v>
      </c>
      <c r="C5" s="21" t="s">
        <v>128</v>
      </c>
      <c r="D5" s="8" t="s">
        <v>129</v>
      </c>
      <c r="E5" s="8" t="s">
        <v>130</v>
      </c>
      <c r="F5" s="8" t="s">
        <v>131</v>
      </c>
      <c r="G5" s="18" t="s">
        <v>132</v>
      </c>
    </row>
    <row r="6" customFormat="false" ht="37.5" hidden="false" customHeight="true" outlineLevel="0" collapsed="false">
      <c r="B6" s="16" t="n">
        <v>2</v>
      </c>
      <c r="C6" s="21" t="s">
        <v>133</v>
      </c>
      <c r="D6" s="8" t="s">
        <v>134</v>
      </c>
      <c r="E6" s="8" t="s">
        <v>135</v>
      </c>
      <c r="F6" s="8" t="s">
        <v>136</v>
      </c>
      <c r="G6" s="18" t="s">
        <v>132</v>
      </c>
    </row>
    <row r="7" customFormat="false" ht="37.5" hidden="false" customHeight="true" outlineLevel="0" collapsed="false">
      <c r="B7" s="16" t="n">
        <v>3</v>
      </c>
      <c r="C7" s="21" t="s">
        <v>137</v>
      </c>
      <c r="D7" s="8" t="s">
        <v>138</v>
      </c>
      <c r="E7" s="8" t="s">
        <v>139</v>
      </c>
      <c r="F7" s="8" t="s">
        <v>140</v>
      </c>
      <c r="G7" s="18" t="s">
        <v>132</v>
      </c>
    </row>
    <row r="8" customFormat="false" ht="37.5" hidden="false" customHeight="true" outlineLevel="0" collapsed="false">
      <c r="B8" s="16" t="n">
        <v>4</v>
      </c>
      <c r="C8" s="21" t="s">
        <v>141</v>
      </c>
      <c r="D8" s="8" t="s">
        <v>142</v>
      </c>
      <c r="E8" s="8" t="s">
        <v>143</v>
      </c>
      <c r="F8" s="8" t="s">
        <v>144</v>
      </c>
      <c r="G8" s="18" t="s">
        <v>132</v>
      </c>
    </row>
    <row r="9" customFormat="false" ht="37.5" hidden="false" customHeight="true" outlineLevel="0" collapsed="false">
      <c r="B9" s="16" t="n">
        <v>5</v>
      </c>
      <c r="C9" s="21" t="s">
        <v>145</v>
      </c>
      <c r="D9" s="8" t="s">
        <v>146</v>
      </c>
      <c r="E9" s="8" t="s">
        <v>147</v>
      </c>
      <c r="F9" s="8" t="s">
        <v>148</v>
      </c>
      <c r="G9" s="18" t="s">
        <v>132</v>
      </c>
    </row>
    <row r="10" customFormat="false" ht="37.5" hidden="false" customHeight="true" outlineLevel="0" collapsed="false">
      <c r="B10" s="16" t="n">
        <v>6</v>
      </c>
      <c r="C10" s="21" t="s">
        <v>149</v>
      </c>
      <c r="D10" s="8" t="s">
        <v>150</v>
      </c>
      <c r="E10" s="8" t="s">
        <v>151</v>
      </c>
      <c r="F10" s="8" t="s">
        <v>152</v>
      </c>
      <c r="G10" s="18" t="s">
        <v>132</v>
      </c>
    </row>
    <row r="11" customFormat="false" ht="37.5" hidden="false" customHeight="true" outlineLevel="0" collapsed="false">
      <c r="B11" s="16" t="n">
        <v>7</v>
      </c>
      <c r="C11" s="21" t="s">
        <v>153</v>
      </c>
      <c r="D11" s="8" t="s">
        <v>154</v>
      </c>
      <c r="E11" s="8" t="s">
        <v>155</v>
      </c>
      <c r="F11" s="8" t="s">
        <v>156</v>
      </c>
      <c r="G11" s="18" t="s">
        <v>132</v>
      </c>
    </row>
    <row r="12" customFormat="false" ht="37.5" hidden="false" customHeight="true" outlineLevel="0" collapsed="false">
      <c r="B12" s="16" t="n">
        <v>8</v>
      </c>
      <c r="C12" s="21" t="s">
        <v>157</v>
      </c>
      <c r="D12" s="8" t="s">
        <v>158</v>
      </c>
      <c r="E12" s="8" t="s">
        <v>159</v>
      </c>
      <c r="F12" s="8" t="s">
        <v>160</v>
      </c>
      <c r="G12" s="18" t="s">
        <v>132</v>
      </c>
    </row>
    <row r="13" customFormat="false" ht="37.5" hidden="false" customHeight="true" outlineLevel="0" collapsed="false">
      <c r="B13" s="16" t="n">
        <v>9</v>
      </c>
      <c r="C13" s="21" t="s">
        <v>161</v>
      </c>
      <c r="D13" s="8" t="s">
        <v>162</v>
      </c>
      <c r="E13" s="8" t="s">
        <v>163</v>
      </c>
      <c r="F13" s="8" t="s">
        <v>164</v>
      </c>
      <c r="G13" s="18" t="s">
        <v>132</v>
      </c>
    </row>
    <row r="14" customFormat="false" ht="37.5" hidden="false" customHeight="true" outlineLevel="0" collapsed="false">
      <c r="B14" s="16" t="n">
        <v>10</v>
      </c>
      <c r="C14" s="21" t="s">
        <v>165</v>
      </c>
      <c r="D14" s="8" t="s">
        <v>166</v>
      </c>
      <c r="E14" s="8" t="s">
        <v>167</v>
      </c>
      <c r="F14" s="8" t="s">
        <v>168</v>
      </c>
      <c r="G14" s="18" t="s">
        <v>132</v>
      </c>
    </row>
    <row r="15" customFormat="false" ht="37.5" hidden="false" customHeight="true" outlineLevel="0" collapsed="false">
      <c r="B15" s="16" t="n">
        <v>11</v>
      </c>
      <c r="C15" s="21" t="s">
        <v>169</v>
      </c>
      <c r="D15" s="8" t="s">
        <v>170</v>
      </c>
      <c r="E15" s="8" t="s">
        <v>171</v>
      </c>
      <c r="F15" s="8" t="s">
        <v>172</v>
      </c>
      <c r="G15" s="18" t="s">
        <v>132</v>
      </c>
    </row>
    <row r="16" customFormat="false" ht="37.5" hidden="false" customHeight="true" outlineLevel="0" collapsed="false">
      <c r="B16" s="16" t="n">
        <v>12</v>
      </c>
      <c r="C16" s="21" t="s">
        <v>173</v>
      </c>
      <c r="D16" s="4" t="s">
        <v>174</v>
      </c>
      <c r="E16" s="8" t="s">
        <v>175</v>
      </c>
      <c r="F16" s="4" t="s">
        <v>176</v>
      </c>
      <c r="G16" s="18" t="s">
        <v>132</v>
      </c>
    </row>
    <row r="18" customFormat="false" ht="15" hidden="false" customHeight="false" outlineLevel="0" collapsed="false">
      <c r="D18" s="6" t="s">
        <v>177</v>
      </c>
      <c r="E18" s="12" t="str">
        <f aca="false">COUNTIF(G5:G16,"작성함")&amp;" / 12"</f>
        <v>0 / 12</v>
      </c>
    </row>
    <row r="19" customFormat="false" ht="15" hidden="false" customHeight="false" outlineLevel="0" collapsed="false">
      <c r="D19" s="6" t="s">
        <v>56</v>
      </c>
      <c r="E19" s="4" t="str">
        <f aca="false">IF(COUNTIF(G5:G16,"작성함")=12,"「PoC 설계서」 탭을 붙임 문서로 같이 내십시오. 이게 차이를 만듭니다.","남은 장을 채우십시오.")</f>
        <v>남은 장을 채우십시오.</v>
      </c>
    </row>
    <row r="22" customFormat="false" ht="15" hidden="false" customHeight="false" outlineLevel="0" collapsed="false">
      <c r="D22" s="9" t="s">
        <v>36</v>
      </c>
    </row>
  </sheetData>
  <dataValidations count="1">
    <dataValidation allowBlank="true" errorStyle="stop" operator="between" showDropDown="false" showErrorMessage="false" showInputMessage="false" sqref="G5:G16" type="list">
      <formula1>"작성함,쓰는 중,아직"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4" min="3" style="0" width="52"/>
  </cols>
  <sheetData>
    <row r="1" customFormat="false" ht="23.85" hidden="false" customHeight="false" outlineLevel="0" collapsed="false">
      <c r="A1" s="22" t="s">
        <v>178</v>
      </c>
    </row>
    <row r="2" customFormat="false" ht="15" hidden="false" customHeight="false" outlineLevel="0" collapsed="false">
      <c r="A2" s="9" t="s">
        <v>179</v>
      </c>
    </row>
    <row r="4" customFormat="false" ht="15" hidden="false" customHeight="false" outlineLevel="0" collapsed="false">
      <c r="C4" s="9" t="s">
        <v>180</v>
      </c>
    </row>
    <row r="6" customFormat="false" ht="30" hidden="false" customHeight="true" outlineLevel="0" collapsed="false">
      <c r="B6" s="6" t="s">
        <v>181</v>
      </c>
      <c r="C6" s="23"/>
    </row>
    <row r="8" customFormat="false" ht="30" hidden="false" customHeight="true" outlineLevel="0" collapsed="false">
      <c r="B8" s="10" t="s">
        <v>182</v>
      </c>
      <c r="C8" s="23"/>
      <c r="D8" s="24" t="s">
        <v>183</v>
      </c>
    </row>
    <row r="9" customFormat="false" ht="15" hidden="false" customHeight="false" outlineLevel="0" collapsed="false">
      <c r="D9" s="25" t="s">
        <v>184</v>
      </c>
    </row>
    <row r="10" customFormat="false" ht="30" hidden="false" customHeight="true" outlineLevel="0" collapsed="false">
      <c r="B10" s="6" t="s">
        <v>185</v>
      </c>
      <c r="C10" s="23"/>
      <c r="D10" s="24" t="s">
        <v>186</v>
      </c>
    </row>
    <row r="11" customFormat="false" ht="15" hidden="false" customHeight="false" outlineLevel="0" collapsed="false">
      <c r="D11" s="25" t="s">
        <v>187</v>
      </c>
    </row>
    <row r="12" customFormat="false" ht="30" hidden="false" customHeight="true" outlineLevel="0" collapsed="false">
      <c r="B12" s="6" t="s">
        <v>188</v>
      </c>
      <c r="C12" s="23"/>
      <c r="D12" s="24" t="s">
        <v>189</v>
      </c>
    </row>
    <row r="13" customFormat="false" ht="15" hidden="false" customHeight="false" outlineLevel="0" collapsed="false">
      <c r="D13" s="25" t="s">
        <v>190</v>
      </c>
    </row>
    <row r="14" customFormat="false" ht="30" hidden="false" customHeight="true" outlineLevel="0" collapsed="false">
      <c r="B14" s="6" t="s">
        <v>105</v>
      </c>
      <c r="C14" s="23"/>
      <c r="D14" s="24" t="s">
        <v>191</v>
      </c>
    </row>
    <row r="15" customFormat="false" ht="15" hidden="false" customHeight="false" outlineLevel="0" collapsed="false">
      <c r="D15" s="25" t="s">
        <v>192</v>
      </c>
    </row>
    <row r="16" customFormat="false" ht="30" hidden="false" customHeight="true" outlineLevel="0" collapsed="false">
      <c r="B16" s="6" t="s">
        <v>193</v>
      </c>
      <c r="C16" s="23"/>
      <c r="D16" s="24" t="s">
        <v>194</v>
      </c>
    </row>
    <row r="17" customFormat="false" ht="15" hidden="false" customHeight="false" outlineLevel="0" collapsed="false">
      <c r="D17" s="25" t="s">
        <v>195</v>
      </c>
    </row>
    <row r="18" customFormat="false" ht="30" hidden="false" customHeight="true" outlineLevel="0" collapsed="false">
      <c r="B18" s="6" t="s">
        <v>196</v>
      </c>
      <c r="C18" s="23"/>
      <c r="D18" s="24" t="s">
        <v>197</v>
      </c>
    </row>
    <row r="19" customFormat="false" ht="15" hidden="false" customHeight="false" outlineLevel="0" collapsed="false">
      <c r="D19" s="25" t="s">
        <v>198</v>
      </c>
    </row>
    <row r="20" customFormat="false" ht="30" hidden="false" customHeight="true" outlineLevel="0" collapsed="false">
      <c r="B20" s="6" t="s">
        <v>199</v>
      </c>
      <c r="C20" s="23"/>
      <c r="D20" s="24" t="s">
        <v>200</v>
      </c>
    </row>
    <row r="21" customFormat="false" ht="15" hidden="false" customHeight="false" outlineLevel="0" collapsed="false">
      <c r="D21" s="25" t="s">
        <v>201</v>
      </c>
    </row>
    <row r="22" customFormat="false" ht="30" hidden="false" customHeight="true" outlineLevel="0" collapsed="false">
      <c r="B22" s="6" t="s">
        <v>202</v>
      </c>
      <c r="C22" s="23"/>
      <c r="D22" s="24" t="s">
        <v>203</v>
      </c>
    </row>
    <row r="23" customFormat="false" ht="15" hidden="false" customHeight="false" outlineLevel="0" collapsed="false">
      <c r="D23" s="25" t="s">
        <v>204</v>
      </c>
    </row>
    <row r="24" customFormat="false" ht="30" hidden="false" customHeight="true" outlineLevel="0" collapsed="false">
      <c r="B24" s="6" t="s">
        <v>205</v>
      </c>
      <c r="C24" s="23"/>
      <c r="D24" s="24" t="s">
        <v>206</v>
      </c>
    </row>
    <row r="26" customFormat="false" ht="30" hidden="false" customHeight="true" outlineLevel="0" collapsed="false">
      <c r="B26" s="6" t="s">
        <v>207</v>
      </c>
      <c r="C26" s="23"/>
      <c r="D26" s="24" t="s">
        <v>208</v>
      </c>
    </row>
    <row r="27" customFormat="false" ht="15" hidden="false" customHeight="false" outlineLevel="0" collapsed="false">
      <c r="D27" s="25" t="s">
        <v>209</v>
      </c>
    </row>
    <row r="28" customFormat="false" ht="30" hidden="false" customHeight="true" outlineLevel="0" collapsed="false">
      <c r="B28" s="6" t="s">
        <v>210</v>
      </c>
      <c r="C28" s="23"/>
      <c r="D28" s="24" t="s">
        <v>211</v>
      </c>
    </row>
    <row r="30" customFormat="false" ht="30" hidden="false" customHeight="true" outlineLevel="0" collapsed="false">
      <c r="B30" s="6" t="s">
        <v>212</v>
      </c>
      <c r="C30" s="23"/>
      <c r="D30" s="25" t="s">
        <v>213</v>
      </c>
    </row>
    <row r="31" customFormat="false" ht="15" hidden="false" customHeight="false" outlineLevel="0" collapsed="false">
      <c r="D31" s="25" t="s">
        <v>214</v>
      </c>
    </row>
    <row r="32" customFormat="false" ht="30" hidden="false" customHeight="true" outlineLevel="0" collapsed="false">
      <c r="B32" s="6" t="s">
        <v>215</v>
      </c>
      <c r="C32" s="23"/>
      <c r="D32" s="24" t="s">
        <v>216</v>
      </c>
    </row>
    <row r="33" customFormat="false" ht="15" hidden="false" customHeight="false" outlineLevel="0" collapsed="false">
      <c r="D33" s="25" t="s">
        <v>217</v>
      </c>
    </row>
    <row r="34" customFormat="false" ht="30" hidden="false" customHeight="true" outlineLevel="0" collapsed="false">
      <c r="B34" s="6" t="s">
        <v>218</v>
      </c>
      <c r="C34" s="23"/>
      <c r="D34" s="24" t="s">
        <v>219</v>
      </c>
    </row>
    <row r="35" customFormat="false" ht="15" hidden="false" customHeight="false" outlineLevel="0" collapsed="false">
      <c r="D35" s="25" t="s">
        <v>220</v>
      </c>
    </row>
    <row r="36" customFormat="false" ht="30" hidden="false" customHeight="true" outlineLevel="0" collapsed="false">
      <c r="B36" s="6" t="s">
        <v>221</v>
      </c>
      <c r="C36" s="23"/>
      <c r="D36" s="24" t="s">
        <v>222</v>
      </c>
    </row>
    <row r="39" customFormat="false" ht="15" hidden="false" customHeight="false" outlineLevel="0" collapsed="false">
      <c r="B39" s="6" t="s">
        <v>223</v>
      </c>
      <c r="C39" s="12" t="str">
        <f aca="false">IF(C6="",0,1)+IF(C8="",0,1)+IF(C10="",0,1)+IF(C12="",0,1)+IF(C14="",0,1)+IF(C16="",0,1)+IF(C18="",0,1)+IF(C20="",0,1)+IF(C22="",0,1)+IF(C24="",0,1)+IF(C26="",0,1)+IF(C28="",0,1)+IF(C30="",0,1)+IF(C32="",0,1)+IF(C34="",0,1)+IF(C36="",0,1)&amp;" / 16"</f>
        <v>0 / 16</v>
      </c>
    </row>
    <row r="40" customFormat="false" ht="31.5" hidden="false" customHeight="true" outlineLevel="0" collapsed="false">
      <c r="B40" s="6" t="s">
        <v>56</v>
      </c>
      <c r="C40" s="20" t="str">
        <f aca="false">IF(C26="","「상대가 제공하는 것」이 비어 있습니다. 여기가 비면 PoC 내내 우리만 일합니다.",IF(C32="","「판정 시점과 주체」가 비어 있습니다. 이게 없으면 PoC 가 끝나도 안 끝납니다.",IF(C16="","「성공 기준 ①」이 비어 있습니다. 숫자로 된 기준이 없으면 PoC 는 판정이 안 됩니다.",IF(C22="","「기준선(현재 값)」이 비어 있습니다. 지금 수치를 먼저 재지 않으면 개선을 증명할 수 없습니다.",IF((IF(C6="",0,1)+IF(C8="",0,1)+IF(C10="",0,1)+IF(C12="",0,1)+IF(C14="",0,1)+IF(C16="",0,1)+IF(C18="",0,1)+IF(C20="",0,1)+IF(C22="",0,1)+IF(C24="",0,1)+IF(C26="",0,1)+IF(C28="",0,1)+IF(C30="",0,1)+IF(C32="",0,1)+IF(C34="",0,1)+IF(C36="",0,1))&lt;16,"빈 칸이 "&amp;(16-(IF(C6="",0,1)+IF(C8="",0,1)+IF(C10="",0,1)+IF(C12="",0,1)+IF(C14="",0,1)+IF(C16="",0,1)+IF(C18="",0,1)+IF(C20="",0,1)+IF(C22="",0,1)+IF(C24="",0,1)+IF(C26="",0,1)+IF(C28="",0,1)+IF(C30="",0,1)+IF(C32="",0,1)+IF(C34="",0,1)+IF(C36="",0,1)))&amp;"개 남았습니다.","다 채우셨습니다. 이대로 붙임 문서로 내십시오.")))))</f>
        <v>「상대가 제공하는 것」이 비어 있습니다. 여기가 비면 PoC 내내 우리만 일합니다.</v>
      </c>
      <c r="D40" s="20"/>
    </row>
    <row r="43" customFormat="false" ht="15" hidden="false" customHeight="false" outlineLevel="0" collapsed="false">
      <c r="B43" s="9" t="s">
        <v>36</v>
      </c>
    </row>
  </sheetData>
  <mergeCells count="1">
    <mergeCell ref="C40:D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4" min="3" style="0" width="56"/>
    <col collapsed="false" customWidth="true" hidden="false" outlineLevel="0" max="5" min="5" style="0" width="12"/>
  </cols>
  <sheetData>
    <row r="1" customFormat="false" ht="23.85" hidden="false" customHeight="false" outlineLevel="0" collapsed="false">
      <c r="A1" s="1" t="s">
        <v>224</v>
      </c>
    </row>
    <row r="2" customFormat="false" ht="15" hidden="false" customHeight="false" outlineLevel="0" collapsed="false">
      <c r="A2" s="9" t="s">
        <v>225</v>
      </c>
    </row>
    <row r="4" customFormat="false" ht="15" hidden="false" customHeight="false" outlineLevel="0" collapsed="false">
      <c r="A4" s="11"/>
      <c r="B4" s="11" t="s">
        <v>86</v>
      </c>
      <c r="C4" s="11" t="s">
        <v>226</v>
      </c>
      <c r="D4" s="11" t="s">
        <v>227</v>
      </c>
      <c r="E4" s="11" t="s">
        <v>228</v>
      </c>
    </row>
    <row r="5" customFormat="false" ht="31.5" hidden="false" customHeight="true" outlineLevel="0" collapsed="false">
      <c r="B5" s="16" t="n">
        <v>1</v>
      </c>
      <c r="C5" s="8" t="s">
        <v>229</v>
      </c>
      <c r="D5" s="8" t="s">
        <v>230</v>
      </c>
      <c r="E5" s="18" t="s">
        <v>132</v>
      </c>
    </row>
    <row r="6" customFormat="false" ht="31.5" hidden="false" customHeight="true" outlineLevel="0" collapsed="false">
      <c r="B6" s="16" t="n">
        <v>2</v>
      </c>
      <c r="C6" s="8" t="s">
        <v>231</v>
      </c>
      <c r="D6" s="8" t="s">
        <v>232</v>
      </c>
      <c r="E6" s="18" t="s">
        <v>132</v>
      </c>
    </row>
    <row r="7" customFormat="false" ht="31.5" hidden="false" customHeight="true" outlineLevel="0" collapsed="false">
      <c r="B7" s="16" t="n">
        <v>3</v>
      </c>
      <c r="C7" s="8" t="s">
        <v>233</v>
      </c>
      <c r="D7" s="8" t="s">
        <v>234</v>
      </c>
      <c r="E7" s="18" t="s">
        <v>132</v>
      </c>
    </row>
    <row r="8" customFormat="false" ht="31.5" hidden="false" customHeight="true" outlineLevel="0" collapsed="false">
      <c r="B8" s="16" t="n">
        <v>4</v>
      </c>
      <c r="C8" s="8" t="s">
        <v>235</v>
      </c>
      <c r="D8" s="8" t="s">
        <v>236</v>
      </c>
      <c r="E8" s="18" t="s">
        <v>132</v>
      </c>
    </row>
    <row r="9" customFormat="false" ht="31.5" hidden="false" customHeight="true" outlineLevel="0" collapsed="false">
      <c r="B9" s="16" t="n">
        <v>5</v>
      </c>
      <c r="C9" s="8" t="s">
        <v>237</v>
      </c>
      <c r="D9" s="8" t="s">
        <v>238</v>
      </c>
      <c r="E9" s="18" t="s">
        <v>132</v>
      </c>
    </row>
    <row r="10" customFormat="false" ht="31.5" hidden="false" customHeight="true" outlineLevel="0" collapsed="false">
      <c r="B10" s="16" t="n">
        <v>6</v>
      </c>
      <c r="C10" s="8" t="s">
        <v>239</v>
      </c>
      <c r="D10" s="8" t="s">
        <v>240</v>
      </c>
      <c r="E10" s="18" t="s">
        <v>132</v>
      </c>
    </row>
    <row r="11" customFormat="false" ht="31.5" hidden="false" customHeight="true" outlineLevel="0" collapsed="false">
      <c r="B11" s="16" t="n">
        <v>7</v>
      </c>
      <c r="C11" s="4" t="s">
        <v>241</v>
      </c>
      <c r="D11" s="8" t="s">
        <v>242</v>
      </c>
      <c r="E11" s="18" t="s">
        <v>132</v>
      </c>
    </row>
    <row r="12" customFormat="false" ht="31.5" hidden="false" customHeight="true" outlineLevel="0" collapsed="false">
      <c r="B12" s="16" t="n">
        <v>8</v>
      </c>
      <c r="C12" s="8" t="s">
        <v>243</v>
      </c>
      <c r="D12" s="8" t="s">
        <v>244</v>
      </c>
      <c r="E12" s="18" t="s">
        <v>132</v>
      </c>
    </row>
    <row r="13" customFormat="false" ht="31.5" hidden="false" customHeight="true" outlineLevel="0" collapsed="false">
      <c r="B13" s="16" t="n">
        <v>9</v>
      </c>
      <c r="C13" s="8" t="s">
        <v>245</v>
      </c>
      <c r="D13" s="8" t="s">
        <v>246</v>
      </c>
      <c r="E13" s="18" t="s">
        <v>132</v>
      </c>
    </row>
    <row r="14" customFormat="false" ht="31.5" hidden="false" customHeight="true" outlineLevel="0" collapsed="false">
      <c r="B14" s="16" t="n">
        <v>10</v>
      </c>
      <c r="C14" s="8" t="s">
        <v>247</v>
      </c>
      <c r="D14" s="8" t="s">
        <v>248</v>
      </c>
      <c r="E14" s="18" t="s">
        <v>132</v>
      </c>
    </row>
    <row r="15" customFormat="false" ht="31.5" hidden="false" customHeight="true" outlineLevel="0" collapsed="false">
      <c r="B15" s="16" t="n">
        <v>11</v>
      </c>
      <c r="C15" s="8" t="s">
        <v>249</v>
      </c>
      <c r="D15" s="8" t="s">
        <v>250</v>
      </c>
      <c r="E15" s="18" t="s">
        <v>132</v>
      </c>
    </row>
    <row r="17" customFormat="false" ht="15" hidden="false" customHeight="false" outlineLevel="0" collapsed="false">
      <c r="C17" s="6" t="s">
        <v>251</v>
      </c>
      <c r="E17" s="16" t="str">
        <f aca="false">COUNTIF(E5:E15,"준비됨")&amp;" / 11"</f>
        <v>0 / 11</v>
      </c>
    </row>
    <row r="18" customFormat="false" ht="15" hidden="false" customHeight="false" outlineLevel="0" collapsed="false">
      <c r="C18" s="6" t="s">
        <v>56</v>
      </c>
      <c r="D18" s="4" t="str">
        <f aca="false">IF(COUNTIF(E5:E15,"준비됨")&gt;=9,"담당자가 보고서를 쓸 재료가 갖춰졌습니다.","준비가 덜 됐습니다. 이 항목들은 거의 항상 나옵니다.")</f>
        <v>준비가 덜 됐습니다. 이 항목들은 거의 항상 나옵니다.</v>
      </c>
    </row>
    <row r="21" customFormat="false" ht="15" hidden="false" customHeight="false" outlineLevel="0" collapsed="false">
      <c r="C21" s="9" t="s">
        <v>36</v>
      </c>
    </row>
  </sheetData>
  <dataValidations count="1">
    <dataValidation allowBlank="true" errorStyle="stop" operator="between" showDropDown="false" showErrorMessage="false" showInputMessage="false" sqref="E5:E15" type="list">
      <formula1>"준비됨,준비중,아직"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16"/>
    <col collapsed="false" customWidth="true" hidden="false" outlineLevel="0" max="4" min="4" style="0" width="56"/>
    <col collapsed="false" customWidth="true" hidden="false" outlineLevel="0" max="5" min="5" style="0" width="13"/>
    <col collapsed="false" customWidth="true" hidden="false" outlineLevel="0" max="6" min="6" style="0" width="46"/>
  </cols>
  <sheetData>
    <row r="1" customFormat="false" ht="19.7" hidden="false" customHeight="false" outlineLevel="0" collapsed="false">
      <c r="A1" s="1" t="s">
        <v>252</v>
      </c>
    </row>
    <row r="2" customFormat="false" ht="15" hidden="false" customHeight="false" outlineLevel="0" collapsed="false">
      <c r="A2" s="2" t="s">
        <v>253</v>
      </c>
    </row>
    <row r="4" customFormat="false" ht="15" hidden="false" customHeight="false" outlineLevel="0" collapsed="false">
      <c r="A4" s="11"/>
      <c r="B4" s="11" t="s">
        <v>86</v>
      </c>
      <c r="C4" s="11" t="s">
        <v>87</v>
      </c>
      <c r="D4" s="11" t="s">
        <v>254</v>
      </c>
      <c r="E4" s="11" t="s">
        <v>255</v>
      </c>
      <c r="F4" s="11" t="s">
        <v>256</v>
      </c>
    </row>
    <row r="5" customFormat="false" ht="30" hidden="false" customHeight="true" outlineLevel="0" collapsed="false">
      <c r="B5" s="16" t="n">
        <v>1</v>
      </c>
      <c r="C5" s="26" t="s">
        <v>257</v>
      </c>
      <c r="D5" s="8" t="s">
        <v>258</v>
      </c>
      <c r="E5" s="18" t="s">
        <v>132</v>
      </c>
      <c r="F5" s="24" t="s">
        <v>259</v>
      </c>
    </row>
    <row r="6" customFormat="false" ht="30" hidden="false" customHeight="true" outlineLevel="0" collapsed="false">
      <c r="B6" s="16" t="n">
        <v>2</v>
      </c>
      <c r="C6" s="26" t="s">
        <v>257</v>
      </c>
      <c r="D6" s="4" t="s">
        <v>260</v>
      </c>
      <c r="E6" s="18" t="s">
        <v>132</v>
      </c>
      <c r="F6" s="24" t="s">
        <v>261</v>
      </c>
    </row>
    <row r="7" customFormat="false" ht="30" hidden="false" customHeight="true" outlineLevel="0" collapsed="false">
      <c r="B7" s="16" t="n">
        <v>3</v>
      </c>
      <c r="C7" s="26" t="s">
        <v>257</v>
      </c>
      <c r="D7" s="8" t="s">
        <v>262</v>
      </c>
      <c r="E7" s="18" t="s">
        <v>132</v>
      </c>
      <c r="F7" s="25"/>
    </row>
    <row r="8" customFormat="false" ht="30" hidden="false" customHeight="true" outlineLevel="0" collapsed="false">
      <c r="B8" s="16" t="n">
        <v>4</v>
      </c>
      <c r="C8" s="17" t="s">
        <v>263</v>
      </c>
      <c r="D8" s="8" t="s">
        <v>264</v>
      </c>
      <c r="E8" s="18" t="s">
        <v>132</v>
      </c>
      <c r="F8" s="24" t="s">
        <v>265</v>
      </c>
    </row>
    <row r="9" customFormat="false" ht="30" hidden="false" customHeight="true" outlineLevel="0" collapsed="false">
      <c r="B9" s="16" t="n">
        <v>5</v>
      </c>
      <c r="C9" s="17" t="s">
        <v>263</v>
      </c>
      <c r="D9" s="8" t="s">
        <v>266</v>
      </c>
      <c r="E9" s="18" t="s">
        <v>132</v>
      </c>
      <c r="F9" s="24" t="s">
        <v>267</v>
      </c>
    </row>
    <row r="10" customFormat="false" ht="30" hidden="false" customHeight="true" outlineLevel="0" collapsed="false">
      <c r="B10" s="16" t="n">
        <v>6</v>
      </c>
      <c r="C10" s="17" t="s">
        <v>263</v>
      </c>
      <c r="D10" s="8" t="s">
        <v>268</v>
      </c>
      <c r="E10" s="18" t="s">
        <v>132</v>
      </c>
      <c r="F10" s="24" t="s">
        <v>269</v>
      </c>
    </row>
    <row r="11" customFormat="false" ht="30" hidden="false" customHeight="true" outlineLevel="0" collapsed="false">
      <c r="B11" s="16" t="n">
        <v>7</v>
      </c>
      <c r="C11" s="17" t="s">
        <v>270</v>
      </c>
      <c r="D11" s="8" t="s">
        <v>271</v>
      </c>
      <c r="E11" s="18" t="s">
        <v>132</v>
      </c>
      <c r="F11" s="24" t="s">
        <v>272</v>
      </c>
    </row>
    <row r="12" customFormat="false" ht="30" hidden="false" customHeight="true" outlineLevel="0" collapsed="false">
      <c r="B12" s="16" t="n">
        <v>8</v>
      </c>
      <c r="C12" s="17" t="s">
        <v>270</v>
      </c>
      <c r="D12" s="8" t="s">
        <v>273</v>
      </c>
      <c r="E12" s="18" t="s">
        <v>132</v>
      </c>
      <c r="F12" s="24" t="s">
        <v>274</v>
      </c>
    </row>
    <row r="13" customFormat="false" ht="30" hidden="false" customHeight="true" outlineLevel="0" collapsed="false">
      <c r="B13" s="16" t="n">
        <v>9</v>
      </c>
      <c r="C13" s="17" t="s">
        <v>270</v>
      </c>
      <c r="D13" s="8" t="s">
        <v>275</v>
      </c>
      <c r="E13" s="18" t="s">
        <v>132</v>
      </c>
      <c r="F13" s="24" t="s">
        <v>276</v>
      </c>
    </row>
    <row r="14" customFormat="false" ht="30" hidden="false" customHeight="true" outlineLevel="0" collapsed="false">
      <c r="B14" s="16" t="n">
        <v>10</v>
      </c>
      <c r="C14" s="17" t="s">
        <v>270</v>
      </c>
      <c r="D14" s="8" t="s">
        <v>277</v>
      </c>
      <c r="E14" s="18" t="s">
        <v>132</v>
      </c>
      <c r="F14" s="24" t="s">
        <v>278</v>
      </c>
    </row>
    <row r="15" customFormat="false" ht="30" hidden="false" customHeight="true" outlineLevel="0" collapsed="false">
      <c r="B15" s="16" t="n">
        <v>11</v>
      </c>
      <c r="C15" s="17" t="s">
        <v>279</v>
      </c>
      <c r="D15" s="8" t="s">
        <v>280</v>
      </c>
      <c r="E15" s="18" t="s">
        <v>132</v>
      </c>
      <c r="F15" s="24" t="s">
        <v>281</v>
      </c>
    </row>
    <row r="16" customFormat="false" ht="30" hidden="false" customHeight="true" outlineLevel="0" collapsed="false">
      <c r="B16" s="16" t="n">
        <v>12</v>
      </c>
      <c r="C16" s="17" t="s">
        <v>279</v>
      </c>
      <c r="D16" s="8" t="s">
        <v>282</v>
      </c>
      <c r="E16" s="18" t="s">
        <v>132</v>
      </c>
      <c r="F16" s="24" t="s">
        <v>283</v>
      </c>
    </row>
    <row r="17" customFormat="false" ht="30" hidden="false" customHeight="true" outlineLevel="0" collapsed="false">
      <c r="B17" s="16" t="n">
        <v>13</v>
      </c>
      <c r="C17" s="17" t="s">
        <v>284</v>
      </c>
      <c r="D17" s="8" t="s">
        <v>285</v>
      </c>
      <c r="E17" s="18" t="s">
        <v>132</v>
      </c>
      <c r="F17" s="24" t="s">
        <v>286</v>
      </c>
    </row>
    <row r="18" customFormat="false" ht="30" hidden="false" customHeight="true" outlineLevel="0" collapsed="false">
      <c r="B18" s="16" t="n">
        <v>14</v>
      </c>
      <c r="C18" s="17" t="s">
        <v>284</v>
      </c>
      <c r="D18" s="8" t="s">
        <v>287</v>
      </c>
      <c r="E18" s="18" t="s">
        <v>132</v>
      </c>
      <c r="F18" s="24" t="s">
        <v>288</v>
      </c>
    </row>
    <row r="19" customFormat="false" ht="30" hidden="false" customHeight="true" outlineLevel="0" collapsed="false">
      <c r="B19" s="16" t="n">
        <v>15</v>
      </c>
      <c r="C19" s="17" t="s">
        <v>289</v>
      </c>
      <c r="D19" s="8" t="s">
        <v>290</v>
      </c>
      <c r="E19" s="18" t="s">
        <v>132</v>
      </c>
      <c r="F19" s="24" t="s">
        <v>291</v>
      </c>
    </row>
    <row r="20" customFormat="false" ht="30" hidden="false" customHeight="true" outlineLevel="0" collapsed="false">
      <c r="B20" s="16" t="n">
        <v>16</v>
      </c>
      <c r="C20" s="17" t="s">
        <v>292</v>
      </c>
      <c r="D20" s="8" t="s">
        <v>293</v>
      </c>
      <c r="E20" s="18" t="s">
        <v>132</v>
      </c>
      <c r="F20" s="24" t="s">
        <v>294</v>
      </c>
    </row>
    <row r="21" customFormat="false" ht="30" hidden="false" customHeight="true" outlineLevel="0" collapsed="false">
      <c r="B21" s="16" t="n">
        <v>17</v>
      </c>
      <c r="C21" s="17" t="s">
        <v>292</v>
      </c>
      <c r="D21" s="8" t="s">
        <v>295</v>
      </c>
      <c r="E21" s="18" t="s">
        <v>132</v>
      </c>
      <c r="F21" s="25"/>
    </row>
    <row r="22" customFormat="false" ht="30" hidden="false" customHeight="true" outlineLevel="0" collapsed="false">
      <c r="B22" s="16" t="n">
        <v>18</v>
      </c>
      <c r="C22" s="17" t="s">
        <v>296</v>
      </c>
      <c r="D22" s="8" t="s">
        <v>297</v>
      </c>
      <c r="E22" s="18" t="s">
        <v>132</v>
      </c>
      <c r="F22" s="24" t="s">
        <v>298</v>
      </c>
    </row>
    <row r="23" customFormat="false" ht="30" hidden="false" customHeight="true" outlineLevel="0" collapsed="false">
      <c r="B23" s="16" t="n">
        <v>19</v>
      </c>
      <c r="C23" s="17" t="s">
        <v>296</v>
      </c>
      <c r="D23" s="8" t="s">
        <v>299</v>
      </c>
      <c r="E23" s="18" t="s">
        <v>132</v>
      </c>
      <c r="F23" s="24" t="s">
        <v>300</v>
      </c>
    </row>
    <row r="24" customFormat="false" ht="30" hidden="false" customHeight="true" outlineLevel="0" collapsed="false">
      <c r="B24" s="16" t="n">
        <v>20</v>
      </c>
      <c r="C24" s="17" t="s">
        <v>301</v>
      </c>
      <c r="D24" s="8" t="s">
        <v>302</v>
      </c>
      <c r="E24" s="18" t="s">
        <v>132</v>
      </c>
      <c r="F24" s="25"/>
    </row>
    <row r="25" customFormat="false" ht="30" hidden="false" customHeight="true" outlineLevel="0" collapsed="false">
      <c r="B25" s="16" t="n">
        <v>21</v>
      </c>
      <c r="C25" s="17" t="s">
        <v>301</v>
      </c>
      <c r="D25" s="8" t="s">
        <v>303</v>
      </c>
      <c r="E25" s="18" t="s">
        <v>132</v>
      </c>
      <c r="F25" s="25"/>
    </row>
    <row r="27" customFormat="false" ht="15" hidden="false" customHeight="false" outlineLevel="0" collapsed="false">
      <c r="D27" s="6" t="s">
        <v>304</v>
      </c>
      <c r="E27" s="16" t="str">
        <f aca="false">COUNTIF(E5:E25,"문제 있음")&amp;"개"</f>
        <v>0개</v>
      </c>
    </row>
    <row r="28" customFormat="false" ht="15" hidden="false" customHeight="false" outlineLevel="0" collapsed="false">
      <c r="D28" s="6" t="s">
        <v>305</v>
      </c>
      <c r="E28" s="16" t="str">
        <f aca="false">COUNTIF(E5:E25,"아직")&amp;"개"</f>
        <v>21개</v>
      </c>
    </row>
    <row r="29" customFormat="false" ht="15" hidden="false" customHeight="false" outlineLevel="0" collapsed="false">
      <c r="D29" s="6" t="s">
        <v>56</v>
      </c>
      <c r="F29" s="4" t="str">
        <f aca="false">IF(E28&gt;0,"아직 다 안 보셨습니다.",IF(E27=0,"이 목록에서 걸리는 항목은 없습니다. 다만 이것은 전체 검토가 아닙니다. 서명 전에 변호사 확인을 받으십시오.","문제 있는 조항이 있습니다. 서명 전에 수정 요청하십시오. 서명 후에는 못 바꿉니다."))</f>
        <v>아직 다 안 보셨습니다.</v>
      </c>
    </row>
    <row r="31" customFormat="false" ht="15" hidden="false" customHeight="false" outlineLevel="0" collapsed="false">
      <c r="C31" s="7" t="s">
        <v>306</v>
      </c>
    </row>
    <row r="32" customFormat="false" ht="48" hidden="false" customHeight="true" outlineLevel="0" collapsed="false">
      <c r="D32" s="6" t="s">
        <v>307</v>
      </c>
      <c r="E32" s="20" t="s">
        <v>308</v>
      </c>
      <c r="F32" s="20"/>
    </row>
    <row r="34" customFormat="false" ht="48" hidden="false" customHeight="true" outlineLevel="0" collapsed="false">
      <c r="D34" s="6" t="s">
        <v>309</v>
      </c>
      <c r="E34" s="20" t="s">
        <v>310</v>
      </c>
      <c r="F34" s="20"/>
    </row>
    <row r="36" customFormat="false" ht="48" hidden="false" customHeight="true" outlineLevel="0" collapsed="false">
      <c r="D36" s="6" t="s">
        <v>311</v>
      </c>
      <c r="E36" s="20" t="s">
        <v>312</v>
      </c>
      <c r="F36" s="20"/>
    </row>
    <row r="39" customFormat="false" ht="48" hidden="false" customHeight="true" outlineLevel="0" collapsed="false">
      <c r="D39" s="27" t="s">
        <v>313</v>
      </c>
      <c r="E39" s="27"/>
      <c r="F39" s="27"/>
    </row>
    <row r="42" customFormat="false" ht="15" hidden="false" customHeight="false" outlineLevel="0" collapsed="false">
      <c r="D42" s="9" t="s">
        <v>36</v>
      </c>
    </row>
  </sheetData>
  <mergeCells count="4">
    <mergeCell ref="E32:F32"/>
    <mergeCell ref="E34:F34"/>
    <mergeCell ref="E36:F36"/>
    <mergeCell ref="D39:F39"/>
  </mergeCells>
  <dataValidations count="1">
    <dataValidation allowBlank="true" errorStyle="stop" operator="between" showDropDown="false" showErrorMessage="false" showInputMessage="false" sqref="E5:E25" type="list">
      <formula1>"확인함,문제 있음,해당없음,아직"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2026-09-03T12:25:24Z</dcterms:created>
  <dc:creator>openpyxl</dc:creator>
  <dc:description/>
  <dc:language>en-US</dc:language>
  <cp:lastModifiedBy/>
  <dcterms:modified xsi:type="dcterms:W3CDTF">2026-09-03T12:25:24Z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