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망설이는 이유" sheetId="3" state="visible" r:id="rId5"/>
    <sheet name="약한 순서" sheetId="4" state="visible" r:id="rId6"/>
    <sheet name="캔버스" sheetId="5" state="visible" r:id="rId7"/>
    <sheet name="합류 제안 스크립트" sheetId="6" state="visible" r:id="rId8"/>
    <sheet name="90일 계획" sheetId="7" state="visible" r:id="rId9"/>
    <sheet name="역할 경계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<sst xmlns="http://schemas.openxmlformats.org/spreadsheetml/2006/main" count="292" uniqueCount="236">
  <si>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</si>
  <si>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K-09 </t>
    </r>
    <r>
      <rPr>
        <i val="true"/>
        <sz val="9"/>
        <color rgb="FF6B6B70"/>
        <rFont val="Noto Sans CJK SC"/>
        <family val="2"/>
      </rPr>
      <t xml:space="preserve">팀빌딩 캔버스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합류 제안 스크립트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</si>
  <si>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</si>
  <si>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「망설이는 </t>
    </r>
    <r>
      <rPr>
        <sz val="10"/>
        <color rgb="FF111114"/>
        <rFont val="Arial"/>
        <family val="0"/>
        <charset val="1"/>
      </rPr>
      <t xml:space="preserve">12</t>
    </r>
    <r>
      <rPr>
        <sz val="10"/>
        <color rgb="FF111114"/>
        <rFont val="Noto Sans CJK SC"/>
        <family val="2"/>
      </rPr>
      <t xml:space="preserve">가지 이유」 탭부터 채우십시오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각 이유에 지금 우리가 줄 수 있는 답을 적고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답이 얼마나 센지 </t>
    </r>
    <r>
      <rPr>
        <sz val="10"/>
        <color rgb="FF111114"/>
        <rFont val="Arial"/>
        <family val="0"/>
        <charset val="1"/>
      </rPr>
      <t xml:space="preserve">1~5 </t>
    </r>
    <r>
      <rPr>
        <sz val="10"/>
        <color rgb="FF111114"/>
        <rFont val="Noto Sans CJK SC"/>
        <family val="2"/>
      </rPr>
      <t xml:space="preserve">로 매깁니다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</si>
  <si>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「약한 순서」 탭이 답이 약한 것부터 자동으로 정렬해 줍니다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채용 공고를 고치기 전에 여기부터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</si>
  <si>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「캔버스」 탭 여섯 칸을 채우면 합류 제안의 뼈대가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</si>
  <si>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「합류 제안 스크립트」 탭에서 캔버스 내용을 문장으로 옮깁니다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직군별로 세 벌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</si>
  <si>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90</t>
    </r>
    <r>
      <rPr>
        <sz val="10"/>
        <color rgb="FF111114"/>
        <rFont val="Noto Sans CJK SC"/>
        <family val="2"/>
      </rPr>
      <t xml:space="preserve">일 계획」과 「역할 경계」는 사람을 만난 뒤가 아니라 만나기 전에 정해 두십시오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</si>
  <si>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</si>
  <si>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</si>
  <si>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</si>
  <si>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</si>
  <si>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</si>
  <si>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</si>
  <si>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</si>
  <si>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</si>
  <si>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</si>
  <si>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</si>
  <si>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</si>
  <si>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</si>
  <si>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</si>
  <si>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</si>
  <si>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</si>
  <si>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</si>
  <si>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</si>
  <si>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</si>
  <si>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</si>
  <si>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</si>
  <si>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</si>
  <si>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</si>
  <si>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</si>
  <si>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</si>
  <si>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</si>
  <si>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</si>
  <si>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</si>
  <si>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</si>
  <si>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</si>
  <si>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이 시트가 답하는 질문</t>
  </si>
  <si>
    <t xml:space="preserve">좋은 사람이 왜 우리한테 안 오는가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</si>
  <si>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채용이 안 되는 이유를 「연봉이 낮아서」로 정리하면 할 수 있는 게 없어집니다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</si>
  <si>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합류를 망설이는 이유는 대개 열두 가지쯤이고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중 돈은 하나입니다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나머지 열한 개는 지금 답을 만들 수 있는 것들입니다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</si>
  <si>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그래서 이 시트는 어떻게 설득할지가 아니라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우리가 지금 어떤 질문에 답을 못 하고 있는지부터 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</si>
  <si>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순서</t>
  </si>
  <si>
    <t xml:space="preserve">먼저</t>
  </si>
  <si>
    <t xml:space="preserve">답이 약한 이유 세 개를 찾습니다</t>
  </si>
  <si>
    <t xml:space="preserve">다음</t>
  </si>
  <si>
    <r>
      <rPr>
        <sz val="10"/>
        <color rgb="FF111114"/>
        <rFont val="Noto Sans CJK SC"/>
        <family val="2"/>
      </rPr>
      <t xml:space="preserve">그 세 개에 대한 답을 만듭니다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공고 문구가 아니라 실제 조건을 바꾸는 쪽입니다</t>
    </r>
  </si>
  <si>
    <t xml:space="preserve">그 다음</t>
  </si>
  <si>
    <t xml:space="preserve">캔버스로 이야기를 정리하고 스크립트로 옮깁니다</t>
  </si>
  <si>
    <t xml:space="preserve">마지막</t>
  </si>
  <si>
    <r>
      <rPr>
        <sz val="10"/>
        <color rgb="FF111114"/>
        <rFont val="Noto Sans CJK SC"/>
        <family val="2"/>
      </rPr>
      <t xml:space="preserve">만나기 전에 </t>
    </r>
    <r>
      <rPr>
        <sz val="10"/>
        <color rgb="FF111114"/>
        <rFont val="Arial"/>
        <family val="0"/>
        <charset val="1"/>
      </rPr>
      <t xml:space="preserve">90</t>
    </r>
    <r>
      <rPr>
        <sz val="10"/>
        <color rgb="FF111114"/>
        <rFont val="Noto Sans CJK SC"/>
        <family val="2"/>
      </rPr>
      <t xml:space="preserve">일 계획과 역할 경계를 정해 둡니다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</si>
  <si>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</si>
  <si>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</si>
  <si>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</si>
  <si>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</si>
  <si>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</si>
  <si>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</si>
  <si>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</si>
  <si>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</si>
  <si>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</si>
  <si>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한 가지 부탁</t>
  </si>
  <si>
    <r>
      <rPr>
        <sz val="10"/>
        <color rgb="FF111114"/>
        <rFont val="Noto Sans CJK SC"/>
        <family val="2"/>
      </rPr>
      <t xml:space="preserve">답의 강도를 후하게 매기지 마십시오</t>
    </r>
    <r>
      <rPr>
        <sz val="10"/>
        <color rgb="FF111114"/>
        <rFont val="Arial"/>
        <family val="0"/>
        <charset val="1"/>
      </rPr>
      <t xml:space="preserve">. 4~5 </t>
    </r>
    <r>
      <rPr>
        <sz val="10"/>
        <color rgb="FF111114"/>
        <rFont val="Noto Sans CJK SC"/>
        <family val="2"/>
      </rPr>
      <t xml:space="preserve">를 남발하면 이 시트는 아무것도 알려 주지 못합니다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「지금 이 자리에서 지원자에게 그대로 말할 수 있는가」를 기준으로 매기시면 대체로 맞습니다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</si>
  <si>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판단 구조를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채용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노무 자문을 대신하지는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</si>
  <si>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합류를 망설이는 </t>
    </r>
    <r>
      <rPr>
        <b val="true"/>
        <sz val="16"/>
        <color rgb="FF111114"/>
        <rFont val="Arial"/>
        <family val="0"/>
        <charset val="1"/>
      </rPr>
      <t xml:space="preserve">12</t>
    </r>
    <r>
      <rPr>
        <b val="true"/>
        <sz val="16"/>
        <color rgb="FF111114"/>
        <rFont val="Noto Sans CJK SC"/>
        <family val="2"/>
      </rPr>
      <t xml:space="preserve">가지 이유</t>
    </r>
  </si>
  <si>
    <r>
      <rPr>
        <i val="true"/>
        <sz val="9"/>
        <color rgb="FF6B6B70"/>
        <rFont val="Noto Sans CJK SC"/>
        <family val="2"/>
      </rPr>
      <t xml:space="preserve">각 이유에 지금 우리가 줄 수 있는 답을 적으십시오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못 적으면 그게 우리 구멍입니다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</si>
  <si>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</si>
  <si>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t xml:space="preserve">영역</t>
  </si>
  <si>
    <t xml:space="preserve">이 사람이 속으로 하는 질문</t>
  </si>
  <si>
    <t xml:space="preserve">지금 우리가 줄 수 있는 답</t>
  </si>
  <si>
    <t xml:space="preserve">답의 강도</t>
  </si>
  <si>
    <t xml:space="preserve">이걸 세게 만들려면</t>
  </si>
  <si>
    <t xml:space="preserve">정렬키</t>
  </si>
  <si>
    <t xml:space="preserve">생존</t>
  </si>
  <si>
    <r>
      <rPr>
        <sz val="10"/>
        <color rgb="FF111114"/>
        <rFont val="Noto Sans CJK SC"/>
        <family val="2"/>
      </rPr>
      <t xml:space="preserve">이 회사가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년 뒤에도 있는가</t>
    </r>
  </si>
  <si>
    <r>
      <rPr>
        <i val="true"/>
        <sz val="9"/>
        <color rgb="FF6B6B70"/>
        <rFont val="Noto Sans CJK SC"/>
        <family val="2"/>
      </rPr>
      <t xml:space="preserve">런웨이를 </t>
    </r>
    <r>
      <rPr>
        <i val="true"/>
        <sz val="9"/>
        <color rgb="FF6B6B70"/>
        <rFont val="Arial"/>
        <family val="0"/>
        <charset val="1"/>
      </rPr>
      <t xml:space="preserve">6</t>
    </r>
    <r>
      <rPr>
        <i val="true"/>
        <sz val="9"/>
        <color rgb="FF6B6B70"/>
        <rFont val="Noto Sans CJK SC"/>
        <family val="2"/>
      </rPr>
      <t xml:space="preserve">개월 이상으로 만들거나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못 만들면 솔직히 말하고 그 대신 줄 것을 정하십시오</t>
    </r>
  </si>
  <si>
    <t xml:space="preserve">월급이 밀리지 않는가</t>
  </si>
  <si>
    <r>
      <rPr>
        <i val="true"/>
        <sz val="9"/>
        <color rgb="FF6B6B70"/>
        <rFont val="Noto Sans CJK SC"/>
        <family val="2"/>
      </rPr>
      <t xml:space="preserve">밀린 적이 없으면 그 사실을 말하십시오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있었으면 언제 왜였는지 먼저 말하는 편이 낫습니다</t>
    </r>
  </si>
  <si>
    <t xml:space="preserve">돈</t>
  </si>
  <si>
    <t xml:space="preserve">지금 받는 것보다 적게 받는 걸 무엇으로 메우는가</t>
  </si>
  <si>
    <r>
      <rPr>
        <i val="true"/>
        <sz val="9"/>
        <color rgb="FF6B6B70"/>
        <rFont val="Noto Sans CJK SC"/>
        <family val="2"/>
      </rPr>
      <t xml:space="preserve">메울 수 없으면 메울 수 없다고 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대신 무엇을 주는지가 분명해야 합니다</t>
    </r>
  </si>
  <si>
    <t xml:space="preserve">지분을 준다는데 그게 실제로 얼마인가</t>
  </si>
  <si>
    <r>
      <rPr>
        <i val="true"/>
        <sz val="9"/>
        <color rgb="FF6B6B70"/>
        <rFont val="Noto Sans CJK SC"/>
        <family val="2"/>
      </rPr>
      <t xml:space="preserve">베스팅</t>
    </r>
    <r>
      <rPr>
        <i val="true"/>
        <sz val="9"/>
        <color rgb="FF6B6B70"/>
        <rFont val="Arial"/>
        <family val="0"/>
        <charset val="1"/>
      </rPr>
      <t xml:space="preserve">(4</t>
    </r>
    <r>
      <rPr>
        <i val="true"/>
        <sz val="9"/>
        <color rgb="FF6B6B70"/>
        <rFont val="Noto Sans CJK SC"/>
        <family val="2"/>
      </rPr>
      <t xml:space="preserve">년</t>
    </r>
    <r>
      <rPr>
        <i val="true"/>
        <sz val="9"/>
        <color rgb="FF6B6B70"/>
        <rFont val="Arial"/>
        <family val="0"/>
        <charset val="1"/>
      </rPr>
      <t xml:space="preserve">·1</t>
    </r>
    <r>
      <rPr>
        <i val="true"/>
        <sz val="9"/>
        <color rgb="FF6B6B70"/>
        <rFont val="Noto Sans CJK SC"/>
        <family val="2"/>
      </rPr>
      <t xml:space="preserve">년 클리프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과 다음 라운드 희석을 숫자로 먼저 정리하십시오</t>
    </r>
  </si>
  <si>
    <t xml:space="preserve">일</t>
  </si>
  <si>
    <t xml:space="preserve">내가 할 일이 정확히 무엇인가</t>
  </si>
  <si>
    <r>
      <rPr>
        <i val="true"/>
        <sz val="9"/>
        <color rgb="FF6B6B70"/>
        <rFont val="Noto Sans CJK SC"/>
        <family val="2"/>
      </rPr>
      <t xml:space="preserve">첫 </t>
    </r>
    <r>
      <rPr>
        <i val="true"/>
        <sz val="9"/>
        <color rgb="FF6B6B70"/>
        <rFont val="Arial"/>
        <family val="0"/>
        <charset val="1"/>
      </rPr>
      <t xml:space="preserve">90</t>
    </r>
    <r>
      <rPr>
        <i val="true"/>
        <sz val="9"/>
        <color rgb="FF6B6B70"/>
        <rFont val="Noto Sans CJK SC"/>
        <family val="2"/>
      </rPr>
      <t xml:space="preserve">일에 만들 산출물 하나를 정하십시오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「전반적인 개발」은 답이 아닙니다</t>
    </r>
  </si>
  <si>
    <t xml:space="preserve">여기서 내 실력이 느는가</t>
  </si>
  <si>
    <t xml:space="preserve">이 자리에서만 얻을 수 있는 경험 하나를 특정하십시오</t>
  </si>
  <si>
    <t xml:space="preserve">사람</t>
  </si>
  <si>
    <t xml:space="preserve">대표가 같이 일할 만한 사람인가</t>
  </si>
  <si>
    <r>
      <rPr>
        <i val="true"/>
        <sz val="9"/>
        <color rgb="FF6B6B70"/>
        <rFont val="Noto Sans CJK SC"/>
        <family val="2"/>
      </rPr>
      <t xml:space="preserve">레퍼런스 체크를 먼저 제안하십시오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먼저 제안하는 것 자체가 답이 됩니다</t>
    </r>
  </si>
  <si>
    <t xml:space="preserve">팀에 나 말고 이 일을 아는 사람이 있는가</t>
  </si>
  <si>
    <r>
      <rPr>
        <i val="true"/>
        <sz val="9"/>
        <color rgb="FF6B6B70"/>
        <rFont val="Noto Sans CJK SC"/>
        <family val="2"/>
      </rPr>
      <t xml:space="preserve">없으면 없다고 하고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대신 외부 자문이나 학습 예산을 붙이십시오</t>
    </r>
  </si>
  <si>
    <t xml:space="preserve">권한</t>
  </si>
  <si>
    <t xml:space="preserve">내가 결정할 수 있는 범위가 어디까지인가</t>
  </si>
  <si>
    <t xml:space="preserve">「역할 경계」 탭을 채워 문서로 보여 주십시오</t>
  </si>
  <si>
    <t xml:space="preserve">대표가 말을 바꾸지 않는가</t>
  </si>
  <si>
    <t xml:space="preserve">합의 사항을 남기는 자리를 정하고 그 방식을 말하십시오</t>
  </si>
  <si>
    <t xml:space="preserve">평판</t>
  </si>
  <si>
    <t xml:space="preserve">실패하면 내 경력에 흠이 되는가</t>
  </si>
  <si>
    <t xml:space="preserve">여기서 한 일을 이력서 한 줄로 어떻게 쓸지 같이 적어 보십시오</t>
  </si>
  <si>
    <t xml:space="preserve">가족</t>
  </si>
  <si>
    <t xml:space="preserve">집에 뭐라고 설명하는가</t>
  </si>
  <si>
    <r>
      <rPr>
        <i val="true"/>
        <sz val="9"/>
        <color rgb="FF6B6B70"/>
        <rFont val="Noto Sans CJK SC"/>
        <family val="2"/>
      </rPr>
      <t xml:space="preserve">가족에게 설명할 한 문장을 대표가 만들어 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이걸 해 주는 회사가 거의 없습니다</t>
    </r>
  </si>
  <si>
    <t xml:space="preserve">평균 강도</t>
  </si>
  <si>
    <r>
      <rPr>
        <b val="true"/>
        <sz val="10"/>
        <color rgb="FF111114"/>
        <rFont val="Arial"/>
        <family val="0"/>
        <charset val="1"/>
      </rPr>
      <t xml:space="preserve">2</t>
    </r>
    <r>
      <rPr>
        <b val="true"/>
        <sz val="10"/>
        <color rgb="FF111114"/>
        <rFont val="Noto Sans CJK SC"/>
        <family val="2"/>
      </rPr>
      <t xml:space="preserve">점 이하인 이유</t>
    </r>
  </si>
  <si>
    <t xml:space="preserve">판단</t>
  </si>
  <si>
    <t xml:space="preserve">약한 순서</t>
  </si>
  <si>
    <r>
      <rPr>
        <i val="true"/>
        <sz val="9"/>
        <color rgb="FF6B6B70"/>
        <rFont val="Noto Sans CJK SC"/>
        <family val="2"/>
      </rPr>
      <t xml:space="preserve">답이 약한 것부터입니다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공고 문구를 고치기 전에 여기 위 세 줄을 먼저 해결하십시오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</si>
  <si>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순위</t>
  </si>
  <si>
    <t xml:space="preserve">강도</t>
  </si>
  <si>
    <t xml:space="preserve">읽는 법</t>
  </si>
  <si>
    <r>
      <rPr>
        <sz val="10"/>
        <color rgb="FF111114"/>
        <rFont val="Noto Sans CJK SC"/>
        <family val="2"/>
      </rPr>
      <t xml:space="preserve">여기 위 세 줄이 지금 우리가 못 하는 답입니다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좋은 사람일수록 이 세 가지를 정확히 묻습니다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답을 만들지 않은 채로 만나면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 자리에서 얼버무리게 되고 그때 잃습니다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답이 「지금은 없다」여도 괜찮습니다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없다는 걸 알고 다른 것으로 메우는 것과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몰라서 당하는 것은 다릅니다</t>
    </r>
    <r>
      <rPr>
        <sz val="10"/>
        <color rgb="FF111114"/>
        <rFont val="Arial"/>
        <family val="0"/>
        <charset val="1"/>
      </rPr>
      <t xml:space="preserve">.</t>
    </r>
  </si>
  <si>
    <t xml:space="preserve">팀빌딩 캔버스</t>
  </si>
  <si>
    <r>
      <rPr>
        <i val="true"/>
        <sz val="9"/>
        <color rgb="FF6B6B70"/>
        <rFont val="Noto Sans CJK SC"/>
        <family val="2"/>
      </rPr>
      <t xml:space="preserve">여섯 칸입니다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한 칸이라도 비면 합류 제안이 성립하지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</si>
  <si>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우리는 무엇을 하는가</t>
    </r>
  </si>
  <si>
    <r>
      <rPr>
        <i val="true"/>
        <sz val="9"/>
        <color rgb="FF6B6B70"/>
        <rFont val="Noto Sans CJK SC"/>
        <family val="2"/>
      </rPr>
      <t xml:space="preserve">한 문장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업계 용어 없이</t>
    </r>
  </si>
  <si>
    <t xml:space="preserve">고등학생이 알아들으면 통과입니다</t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</si>
  <si>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왜 지금인가</t>
    </r>
  </si>
  <si>
    <r>
      <rPr>
        <i val="true"/>
        <sz val="9"/>
        <color rgb="FF6B6B70"/>
        <rFont val="Noto Sans CJK SC"/>
        <family val="2"/>
      </rPr>
      <t xml:space="preserve">왜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 전도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 뒤도 아닌 지금인가</t>
    </r>
  </si>
  <si>
    <r>
      <rPr>
        <i val="true"/>
        <sz val="9"/>
        <color rgb="FF6B6B70"/>
        <rFont val="Noto Sans CJK SC"/>
        <family val="2"/>
      </rPr>
      <t xml:space="preserve">시장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기술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제도 중 무엇이 바뀌었는지</t>
    </r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</si>
  <si>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왜 우리인가</t>
    </r>
  </si>
  <si>
    <t xml:space="preserve">왜 다른 팀이 아니라 우리가 하는가</t>
  </si>
  <si>
    <r>
      <rPr>
        <i val="true"/>
        <sz val="9"/>
        <color rgb="FF6B6B70"/>
        <rFont val="Noto Sans CJK SC"/>
        <family val="2"/>
      </rPr>
      <t xml:space="preserve">이미 가진 것 — 경험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데이터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관계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</si>
  <si>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이 사람에게 무엇을 주는가</t>
    </r>
  </si>
  <si>
    <t xml:space="preserve">돈 말고 세 가지</t>
  </si>
  <si>
    <r>
      <rPr>
        <i val="true"/>
        <sz val="9"/>
        <color rgb="FF6B6B70"/>
        <rFont val="Noto Sans CJK SC"/>
        <family val="2"/>
      </rPr>
      <t xml:space="preserve">권한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배울 것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이력서 한 줄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</si>
  <si>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이 사람에게 무엇을 요구하는가</t>
    </r>
  </si>
  <si>
    <t xml:space="preserve">솔직하게</t>
  </si>
  <si>
    <t xml:space="preserve">무엇을 포기해야 하는지까지 적으십시오</t>
  </si>
  <si>
    <r>
      <rPr>
        <b val="true"/>
        <sz val="12"/>
        <color rgb="FF111114"/>
        <rFont val="Arial"/>
        <family val="0"/>
        <charset val="1"/>
      </rPr>
      <t xml:space="preserve">6 · 90</t>
    </r>
    <r>
      <rPr>
        <b val="true"/>
        <sz val="12"/>
        <color rgb="FF111114"/>
        <rFont val="Noto Sans CJK SC"/>
        <family val="2"/>
      </rPr>
      <t xml:space="preserve">일 뒤 이 사람의 모습</t>
    </r>
  </si>
  <si>
    <t xml:space="preserve">무엇을 만들어 놨을 것인가</t>
  </si>
  <si>
    <r>
      <rPr>
        <i val="true"/>
        <sz val="9"/>
        <color rgb="FF6B6B70"/>
        <rFont val="Noto Sans CJK SC"/>
        <family val="2"/>
      </rPr>
      <t xml:space="preserve">이게 없으면 </t>
    </r>
    <r>
      <rPr>
        <i val="true"/>
        <sz val="9"/>
        <color rgb="FF6B6B70"/>
        <rFont val="Arial"/>
        <family val="0"/>
        <charset val="1"/>
      </rPr>
      <t xml:space="preserve">4</t>
    </r>
    <r>
      <rPr>
        <i val="true"/>
        <sz val="9"/>
        <color rgb="FF6B6B70"/>
        <rFont val="Noto Sans CJK SC"/>
        <family val="2"/>
      </rPr>
      <t xml:space="preserve">번이 공허해집니다</t>
    </r>
  </si>
  <si>
    <t xml:space="preserve">채운 칸</t>
  </si>
  <si>
    <t xml:space="preserve">합류 제안 스크립트</t>
  </si>
  <si>
    <r>
      <rPr>
        <i val="true"/>
        <sz val="9"/>
        <color rgb="FF6B6B70"/>
        <rFont val="Noto Sans CJK SC"/>
        <family val="2"/>
      </rPr>
      <t xml:space="preserve">캔버스 내용을 말로 옮긴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외우지 말고 순서만 기억하십시오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</si>
  <si>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공통 뼈대</t>
  </si>
  <si>
    <t xml:space="preserve">① 왜 연락했는지</t>
  </si>
  <si>
    <r>
      <rPr>
        <sz val="10"/>
        <color rgb="FF111114"/>
        <rFont val="Noto Sans CJK SC"/>
        <family val="2"/>
      </rPr>
      <t xml:space="preserve">「아무나」가 아니라 「당신」인 이유를 먼저</t>
    </r>
    <r>
      <rPr>
        <sz val="10"/>
        <color rgb="FF111114"/>
        <rFont val="Arial"/>
        <family val="0"/>
        <charset val="1"/>
      </rPr>
      <t xml:space="preserve">. 30</t>
    </r>
    <r>
      <rPr>
        <sz val="10"/>
        <color rgb="FF111114"/>
        <rFont val="Noto Sans CJK SC"/>
        <family val="2"/>
      </rPr>
      <t xml:space="preserve">초</t>
    </r>
  </si>
  <si>
    <t xml:space="preserve">② 무엇을 하는 회사인지</t>
  </si>
  <si>
    <r>
      <rPr>
        <sz val="10"/>
        <color rgb="FF111114"/>
        <rFont val="Noto Sans CJK SC"/>
        <family val="2"/>
      </rPr>
      <t xml:space="preserve">캔버스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번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한 문장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여기서 길어지면 집니다</t>
    </r>
  </si>
  <si>
    <t xml:space="preserve">③ 왜 지금인지</t>
  </si>
  <si>
    <r>
      <rPr>
        <sz val="10"/>
        <color rgb="FF111114"/>
        <rFont val="Noto Sans CJK SC"/>
        <family val="2"/>
      </rPr>
      <t xml:space="preserve">캔버스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번</t>
    </r>
    <r>
      <rPr>
        <sz val="10"/>
        <color rgb="FF111114"/>
        <rFont val="Arial"/>
        <family val="0"/>
        <charset val="1"/>
      </rPr>
      <t xml:space="preserve">. 1</t>
    </r>
    <r>
      <rPr>
        <sz val="10"/>
        <color rgb="FF111114"/>
        <rFont val="Noto Sans CJK SC"/>
        <family val="2"/>
      </rPr>
      <t xml:space="preserve">분</t>
    </r>
  </si>
  <si>
    <t xml:space="preserve">④ 당신이 맡을 것</t>
  </si>
  <si>
    <r>
      <rPr>
        <sz val="10"/>
        <color rgb="FF111114"/>
        <rFont val="Noto Sans CJK SC"/>
        <family val="2"/>
      </rPr>
      <t xml:space="preserve">캔버스 </t>
    </r>
    <r>
      <rPr>
        <sz val="10"/>
        <color rgb="FF111114"/>
        <rFont val="Arial"/>
        <family val="0"/>
        <charset val="1"/>
      </rPr>
      <t xml:space="preserve">6</t>
    </r>
    <r>
      <rPr>
        <sz val="10"/>
        <color rgb="FF111114"/>
        <rFont val="Noto Sans CJK SC"/>
        <family val="2"/>
      </rPr>
      <t xml:space="preserve">번을 먼저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직함이 아니라 만들 것으로</t>
    </r>
  </si>
  <si>
    <t xml:space="preserve">⑤ 솔직한 조건</t>
  </si>
  <si>
    <r>
      <rPr>
        <sz val="10"/>
        <color rgb="FF111114"/>
        <rFont val="Noto Sans CJK SC"/>
        <family val="2"/>
      </rPr>
      <t xml:space="preserve">캔버스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번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나쁜 것을 먼저 말하는 편이 신뢰를 얻습니다</t>
    </r>
  </si>
  <si>
    <t xml:space="preserve">⑥ 무엇을 주는지</t>
  </si>
  <si>
    <r>
      <rPr>
        <sz val="10"/>
        <color rgb="FF111114"/>
        <rFont val="Noto Sans CJK SC"/>
        <family val="2"/>
      </rPr>
      <t xml:space="preserve">캔버스 </t>
    </r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번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돈은 마지막에</t>
    </r>
  </si>
  <si>
    <t xml:space="preserve">⑦ 다음 단계</t>
  </si>
  <si>
    <t xml:space="preserve">결정을 요구하지 말고 다음 만남을 제안하십시오</t>
  </si>
  <si>
    <t xml:space="preserve">개발자에게</t>
  </si>
  <si>
    <t xml:space="preserve">우리 상황으로 바꿔 쓰는 칸</t>
  </si>
  <si>
    <r>
      <rPr>
        <sz val="10"/>
        <color rgb="FF111114"/>
        <rFont val="Noto Sans CJK SC"/>
        <family val="2"/>
      </rPr>
      <t xml:space="preserve">「우리 서비스에서 지금 가장 어려운 문제가 ○○인데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이 문제를 풀어 본 사람이 필요합니다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</si>
  <si>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「지금 코드는 제가 급하게 짠 것이라 정리가 안 돼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첫 달은 그걸 걷어내는 일이 될 겁니다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</si>
  <si>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「제품 방향에 대해 반대할 권한을 드립니다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제가 틀렸을 때 말해 줄 사람이 필요합니다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</si>
  <si>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「연봉은 지금 받으시는 것보다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 차이를 지분과 ○○로 메우려 합니다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</si>
  <si>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t xml:space="preserve">디자이너에게</t>
  </si>
  <si>
    <r>
      <rPr>
        <sz val="10"/>
        <color rgb="FF111114"/>
        <rFont val="Noto Sans CJK SC"/>
        <family val="2"/>
      </rPr>
      <t xml:space="preserve">「지금 화면은 제가 만든 것이라 보기 어려우실 겁니다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필요합니다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</si>
  <si>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「디자인 시스템을 처음부터 만드실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남의 것을 물려받는 자리가 아닙니다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</si>
  <si>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「사용자 인터뷰에 같이 들어가십니다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요구사항만 받아서 그리는 자리가 아닙니다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</si>
  <si>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「포트폴리오에 쓸 수 있게 만들어 드리는 것을 조건에 넣겠습니다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</si>
  <si>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b val="true"/>
        <sz val="12"/>
        <color rgb="FF111114"/>
        <rFont val="Noto Sans CJK SC"/>
        <family val="2"/>
      </rPr>
      <t xml:space="preserve">사업</t>
    </r>
    <r>
      <rPr>
        <b val="true"/>
        <sz val="12"/>
        <color rgb="FF111114"/>
        <rFont val="Arial"/>
        <family val="0"/>
        <charset val="1"/>
      </rPr>
      <t xml:space="preserve">·</t>
    </r>
    <r>
      <rPr>
        <b val="true"/>
        <sz val="12"/>
        <color rgb="FF111114"/>
        <rFont val="Noto Sans CJK SC"/>
        <family val="2"/>
      </rPr>
      <t xml:space="preserve">영업에게</t>
    </r>
  </si>
  <si>
    <r>
      <rPr>
        <sz val="10"/>
        <color rgb="FF111114"/>
        <rFont val="Noto Sans CJK SC"/>
        <family val="2"/>
      </rPr>
      <t xml:space="preserve">「제품은 있는데 파는 사람이 없습니다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지금까지는 제가 팔았고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한계에 왔습니다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</si>
  <si>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「고객 명단과 지금까지의 대화 기록을 다 열어 드립니다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맨땅에서 시작하지 않습니다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</si>
  <si>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「가격을 정할 권한을 드립니다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결정권 없이 숫자만 맞추는 자리가 아닙니다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</si>
  <si>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r>
      <rPr>
        <sz val="10"/>
        <color rgb="FF111114"/>
        <rFont val="Noto Sans CJK SC"/>
        <family val="2"/>
      </rPr>
      <t xml:space="preserve">「목표는 같이 정합니다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제가 정해서 통보하지 않겠습니다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</t>
    </r>
  </si>
  <si>
    <t xml:space="preserve">쓰지 말아야 할 말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</si>
  <si>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「우리는 가족 같은 회사입니다」 — 가족은 해고하지 않습니다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듣는 쪽이 그걸 압니다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</si>
  <si>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「지금은 힘들지만 나중에 크게 될 겁니다」 — 근거 없는 미래는 조건이 아닙니다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</si>
  <si>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「열정 있는 분을 찾습니다」 — 열정은 조건을 못 맞출 때 꺼내는 말로 읽힙니다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</si>
  <si>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「대기업처럼 대우해 드릴 수는 없지만」 — 먼저 사과하면 상대도 그렇게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</si>
  <si>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6"/>
        <color rgb="FF111114"/>
        <rFont val="Arial"/>
        <family val="0"/>
        <charset val="1"/>
      </rPr>
      <t xml:space="preserve">90</t>
    </r>
    <r>
      <rPr>
        <b val="true"/>
        <sz val="16"/>
        <color rgb="FF111114"/>
        <rFont val="Noto Sans CJK SC"/>
        <family val="2"/>
      </rPr>
      <t xml:space="preserve">일 채용 계획</t>
    </r>
  </si>
  <si>
    <r>
      <rPr>
        <i val="true"/>
        <sz val="9"/>
        <color rgb="FF6B6B70"/>
        <rFont val="Noto Sans CJK SC"/>
        <family val="2"/>
      </rPr>
      <t xml:space="preserve">사람을 만나기 전에 정해 두는 것들입니다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</si>
  <si>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시기</t>
  </si>
  <si>
    <t xml:space="preserve">할 일</t>
  </si>
  <si>
    <t xml:space="preserve">담당</t>
  </si>
  <si>
    <t xml:space="preserve">상태</t>
  </si>
  <si>
    <t xml:space="preserve">메모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</si>
  <si>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</si>
  <si>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뽑을 자리 하나를 정한다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자리를 동시에 열지 않는다</t>
    </r>
  </si>
  <si>
    <t xml:space="preserve">대표</t>
  </si>
  <si>
    <t xml:space="preserve">아직</t>
  </si>
  <si>
    <t xml:space="preserve">「망설이는 이유」 탭에서 약한 답 세 개를 고른다</t>
  </si>
  <si>
    <r>
      <rPr>
        <b val="true"/>
        <sz val="10"/>
        <color rgb="FF111114"/>
        <rFont val="Arial"/>
        <family val="0"/>
        <charset val="1"/>
      </rPr>
      <t xml:space="preserve">2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</si>
  <si>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그 세 개에 대한 답을 실제로 만든다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공고 문구가 아니라 조건</t>
    </r>
    <r>
      <rPr>
        <sz val="10"/>
        <color rgb="FF111114"/>
        <rFont val="Arial"/>
        <family val="0"/>
        <charset val="1"/>
      </rPr>
      <t xml:space="preserve">)</t>
    </r>
  </si>
  <si>
    <t xml:space="preserve">캔버스 여섯 칸을 채운다</t>
  </si>
  <si>
    <r>
      <rPr>
        <b val="true"/>
        <sz val="10"/>
        <color rgb="FF111114"/>
        <rFont val="Arial"/>
        <family val="0"/>
        <charset val="1"/>
      </rPr>
      <t xml:space="preserve">3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</si>
  <si>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첫 </t>
    </r>
    <r>
      <rPr>
        <sz val="10"/>
        <color rgb="FF111114"/>
        <rFont val="Arial"/>
        <family val="0"/>
        <charset val="1"/>
      </rPr>
      <t xml:space="preserve">90</t>
    </r>
    <r>
      <rPr>
        <sz val="10"/>
        <color rgb="FF111114"/>
        <rFont val="Noto Sans CJK SC"/>
        <family val="2"/>
      </rPr>
      <t xml:space="preserve">일 산출물 한 가지를 문서로 적는다</t>
    </r>
  </si>
  <si>
    <t xml:space="preserve">역할 경계와 의사결정 규칙을 한 장으로 적는다</t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</si>
  <si>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</si>
  <si>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보상 범위를 정한다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지분은 베스팅 조건까지 같이 정한다</t>
    </r>
  </si>
  <si>
    <r>
      <rPr>
        <sz val="10"/>
        <color rgb="FF111114"/>
        <rFont val="Noto Sans CJK SC"/>
        <family val="2"/>
      </rPr>
      <t xml:space="preserve">연락할 사람 </t>
    </r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명 명단을 만든다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공고보다 먼저</t>
    </r>
    <r>
      <rPr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</si>
  <si>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Arial"/>
        <family val="0"/>
        <charset val="1"/>
      </rPr>
      <t xml:space="preserve">5~6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</si>
  <si>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명단에 개별 연락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하루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명씩</t>
    </r>
  </si>
  <si>
    <t xml:space="preserve">만난 사람마다 어디서 막혔는지 기록한다</t>
  </si>
  <si>
    <r>
      <rPr>
        <b val="true"/>
        <sz val="10"/>
        <color rgb="FF111114"/>
        <rFont val="Arial"/>
        <family val="0"/>
        <charset val="1"/>
      </rPr>
      <t xml:space="preserve">7</t>
    </r>
    <r>
      <rPr>
        <b val="true"/>
        <sz val="10"/>
        <color rgb="FF111114"/>
        <rFont val="Noto Sans CJK SC"/>
        <family val="2"/>
      </rPr>
      <t xml:space="preserve">주</t>
    </r>
  </si>
  <si>
    <t xml:space="preserve">막힌 지점이 반복되면 조건을 고친다</t>
  </si>
  <si>
    <r>
      <rPr>
        <b val="true"/>
        <sz val="10"/>
        <color rgb="FF111114"/>
        <rFont val="Arial"/>
        <family val="0"/>
        <charset val="1"/>
      </rPr>
      <t xml:space="preserve">8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</si>
  <si>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그때 공고를 올린다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조건이 정리된 뒤에</t>
    </r>
  </si>
  <si>
    <r>
      <rPr>
        <b val="true"/>
        <sz val="10"/>
        <color rgb="FF111114"/>
        <rFont val="Arial"/>
        <family val="0"/>
        <charset val="1"/>
      </rPr>
      <t xml:space="preserve">9~10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</si>
  <si>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면접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과제보다 같이 반나절 일해 보는 편이 낫다</t>
    </r>
  </si>
  <si>
    <r>
      <rPr>
        <b val="true"/>
        <sz val="10"/>
        <color rgb="FF111114"/>
        <rFont val="Arial"/>
        <family val="0"/>
        <charset val="1"/>
      </rPr>
      <t xml:space="preserve">11</t>
    </r>
    <r>
      <rPr>
        <b val="true"/>
        <sz val="10"/>
        <color rgb="FF111114"/>
        <rFont val="Noto Sans CJK SC"/>
        <family val="2"/>
      </rPr>
      <t xml:space="preserve">주</t>
    </r>
  </si>
  <si>
    <t xml:space="preserve">레퍼런스 체크를 먼저 제안한다</t>
  </si>
  <si>
    <r>
      <rPr>
        <b val="true"/>
        <sz val="10"/>
        <color rgb="FF111114"/>
        <rFont val="Arial"/>
        <family val="0"/>
        <charset val="1"/>
      </rPr>
      <t xml:space="preserve">12</t>
    </r>
    <r>
      <rPr>
        <b val="true"/>
        <sz val="10"/>
        <color rgb="FF111114"/>
        <rFont val="Noto Sans CJK SC"/>
        <family val="2"/>
      </rPr>
      <t xml:space="preserve">주</t>
    </r>
  </si>
  <si>
    <r>
      <rPr>
        <sz val="10"/>
        <color rgb="FF111114"/>
        <rFont val="Noto Sans CJK SC"/>
        <family val="2"/>
      </rPr>
      <t xml:space="preserve">제안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조건을 문서로 준다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구두로만 하지 않는다</t>
    </r>
  </si>
  <si>
    <r>
      <rPr>
        <sz val="10"/>
        <color rgb="FF111114"/>
        <rFont val="Noto Sans CJK SC"/>
        <family val="2"/>
      </rPr>
      <t xml:space="preserve">합류일과 첫 </t>
    </r>
    <r>
      <rPr>
        <sz val="10"/>
        <color rgb="FF111114"/>
        <rFont val="Arial"/>
        <family val="0"/>
        <charset val="1"/>
      </rPr>
      <t xml:space="preserve">90</t>
    </r>
    <r>
      <rPr>
        <sz val="10"/>
        <color rgb="FF111114"/>
        <rFont val="Noto Sans CJK SC"/>
        <family val="2"/>
      </rPr>
      <t xml:space="preserve">일 목표를 같이 적어 서명한다</t>
    </r>
  </si>
  <si>
    <t xml:space="preserve">완료</t>
  </si>
  <si>
    <t xml:space="preserve">진행률</t>
  </si>
  <si>
    <r>
      <rPr>
        <b val="true"/>
        <sz val="16"/>
        <color rgb="FF111114"/>
        <rFont val="Noto Sans CJK SC"/>
        <family val="2"/>
      </rPr>
      <t xml:space="preserve">역할 경계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의사결정 규칙</t>
    </r>
  </si>
  <si>
    <r>
      <rPr>
        <i val="true"/>
        <sz val="9"/>
        <color rgb="FF6B6B70"/>
        <rFont val="Noto Sans CJK SC"/>
        <family val="2"/>
      </rPr>
      <t xml:space="preserve">합류 전에 정해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나중에 정하면 그때는 이미 갈등입니다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</si>
  <si>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최종 결정 </t>
    </r>
    <r>
      <rPr>
        <i val="true"/>
        <sz val="9"/>
        <color rgb="FF6B6B70"/>
        <rFont val="Arial"/>
        <family val="0"/>
        <charset val="1"/>
      </rPr>
      <t xml:space="preserve">= </t>
    </r>
    <r>
      <rPr>
        <i val="true"/>
        <sz val="9"/>
        <color rgb="FF6B6B70"/>
        <rFont val="Noto Sans CJK SC"/>
        <family val="2"/>
      </rPr>
      <t xml:space="preserve">혼자 정함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협의 </t>
    </r>
    <r>
      <rPr>
        <i val="true"/>
        <sz val="9"/>
        <color rgb="FF6B6B70"/>
        <rFont val="Arial"/>
        <family val="0"/>
        <charset val="1"/>
      </rPr>
      <t xml:space="preserve">= </t>
    </r>
    <r>
      <rPr>
        <i val="true"/>
        <sz val="9"/>
        <color rgb="FF6B6B70"/>
        <rFont val="Noto Sans CJK SC"/>
        <family val="2"/>
      </rPr>
      <t xml:space="preserve">반대하면 못 감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의견 </t>
    </r>
    <r>
      <rPr>
        <i val="true"/>
        <sz val="9"/>
        <color rgb="FF6B6B70"/>
        <rFont val="Arial"/>
        <family val="0"/>
        <charset val="1"/>
      </rPr>
      <t xml:space="preserve">= </t>
    </r>
    <r>
      <rPr>
        <i val="true"/>
        <sz val="9"/>
        <color rgb="FF6B6B70"/>
        <rFont val="Noto Sans CJK SC"/>
        <family val="2"/>
      </rPr>
      <t xml:space="preserve">듣되 결정은 아님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통보 </t>
    </r>
    <r>
      <rPr>
        <i val="true"/>
        <sz val="9"/>
        <color rgb="FF6B6B70"/>
        <rFont val="Arial"/>
        <family val="0"/>
        <charset val="1"/>
      </rPr>
      <t xml:space="preserve">= </t>
    </r>
    <r>
      <rPr>
        <i val="true"/>
        <sz val="9"/>
        <color rgb="FF6B6B70"/>
        <rFont val="Noto Sans CJK SC"/>
        <family val="2"/>
      </rPr>
      <t xml:space="preserve">결정 뒤 알림</t>
    </r>
  </si>
  <si>
    <t xml:space="preserve">결정할 일</t>
  </si>
  <si>
    <t xml:space="preserve">합류자</t>
  </si>
  <si>
    <t xml:space="preserve">그 외</t>
  </si>
  <si>
    <t xml:space="preserve">비고</t>
  </si>
  <si>
    <t xml:space="preserve">제품에 무엇을 넣고 뺄지</t>
  </si>
  <si>
    <t xml:space="preserve">기술 스택과 아키텍처</t>
  </si>
  <si>
    <t xml:space="preserve">디자인 최종안</t>
  </si>
  <si>
    <t xml:space="preserve">가격과 할인 정책</t>
  </si>
  <si>
    <t xml:space="preserve">채용 여부</t>
  </si>
  <si>
    <t xml:space="preserve">해고 여부</t>
  </si>
  <si>
    <r>
      <rPr>
        <sz val="10"/>
        <color rgb="FF111114"/>
        <rFont val="Noto Sans CJK SC"/>
        <family val="2"/>
      </rPr>
      <t xml:space="preserve">연봉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 조건</t>
    </r>
  </si>
  <si>
    <r>
      <rPr>
        <sz val="10"/>
        <color rgb="FF111114"/>
        <rFont val="Noto Sans CJK SC"/>
        <family val="2"/>
      </rPr>
      <t xml:space="preserve">지출 소액 기준 이상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금액은 회사가 정하십시오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</si>
  <si>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지출 고액 기준 이상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금액은 회사가 정하십시오</t>
    </r>
    <r>
      <rPr>
        <sz val="10"/>
        <color rgb="FF111114"/>
        <rFont val="Arial"/>
        <family val="0"/>
        <charset val="1"/>
      </rPr>
      <t xml:space="preserve">)</t>
    </r>
  </si>
  <si>
    <t xml:space="preserve">외부 계약 체결</t>
  </si>
  <si>
    <t xml:space="preserve">투자 유치 조건</t>
  </si>
  <si>
    <t xml:space="preserve">사업 방향 전환</t>
  </si>
  <si>
    <r>
      <rPr>
        <sz val="10"/>
        <color rgb="FF111114"/>
        <rFont val="Noto Sans CJK SC"/>
        <family val="2"/>
      </rPr>
      <t xml:space="preserve">대외 발표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홍보 내용</t>
    </r>
  </si>
  <si>
    <t xml:space="preserve">근무 방식과 시간</t>
  </si>
  <si>
    <t xml:space="preserve">합류자가 「최종 결정」을 갖는 항목</t>
  </si>
  <si>
    <t xml:space="preserve">법적 책임은 나뉘지 않습니다</t>
  </si>
  <si>
    <r>
      <rPr>
        <sz val="10"/>
        <color rgb="FF111114"/>
        <rFont val="Noto Sans CJK SC"/>
        <family val="2"/>
      </rPr>
      <t xml:space="preserve">해고와 연봉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 조건은 결정 절차를 나눠 두더라도 법적 책임은 법인과 대표에게 남습니다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부당해고 구제신청의 상대방도 법인입니다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표는 누가 판단하느냐를 정하는 것이지 책임을 넘기는 문서가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실행 전에 노무 확인을 받으십시오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</si>
  <si>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협의에서 갈렸을 때</t>
  </si>
  <si>
    <r>
      <rPr>
        <i val="true"/>
        <sz val="9"/>
        <color rgb="FF6B6B70"/>
        <rFont val="Noto Sans CJK SC"/>
        <family val="2"/>
      </rPr>
      <t xml:space="preserve">※ 「협의」는 사실상 거부권입니다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합의가 안 될 때 누가 어떻게 끊는지를 여기에 적어 두지 않으면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갈등을 막으려고 만든 표가 갈등 장치가 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</si>
  <si>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이 표를 쓰는 법</t>
  </si>
  <si>
    <r>
      <rPr>
        <sz val="10"/>
        <color rgb="FF111114"/>
        <rFont val="Noto Sans CJK SC"/>
        <family val="2"/>
      </rPr>
      <t xml:space="preserve">채운 뒤 인쇄해서 합류 면담 때 같이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「이건 제가 정합니다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이건 같이 정합니다」를 말로 하면 나중에 서로 기억이 다릅니다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종이로 보면 그 자리에서 이견이 나오고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그게 훨씬 쌉니다</t>
    </r>
    <r>
      <rPr>
        <sz val="10"/>
        <color rgb="FF111114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</si>
</sst>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"/>
    <numFmt numFmtId="167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b val="true"/>
      <sz val="16"/>
      <color rgb="FF111114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3C0"/>
        <bgColor rgb="FFFFF9E0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29.8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29.8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9.4" hidden="false" customHeight="false" outlineLevel="0" collapsed="false">
      <c r="B38" s="3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5" hidden="false" customHeight="false" outlineLevel="0" collapsed="false">
      <c r="B43" s="7" t="s">
        <v>34</v>
      </c>
    </row>
    <row r="44" customFormat="false" ht="29.85" hidden="false" customHeight="false" outlineLevel="0" collapsed="false">
      <c r="C44" s="8" t="s">
        <v>35</v>
      </c>
    </row>
    <row r="47" customFormat="false" ht="15" hidden="false" customHeight="false" outlineLevel="0" collapsed="false">
      <c r="B4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9" t="s">
        <v>38</v>
      </c>
    </row>
    <row r="4" customFormat="false" ht="15" hidden="false" customHeight="false" outlineLevel="0" collapsed="false">
      <c r="C4" s="4" t="s">
        <v>39</v>
      </c>
    </row>
    <row r="5" customFormat="false" ht="29.85" hidden="false" customHeight="false" outlineLevel="0" collapsed="false">
      <c r="C5" s="4" t="s">
        <v>40</v>
      </c>
    </row>
    <row r="6" customFormat="false" ht="15" hidden="false" customHeight="false" outlineLevel="0" collapsed="false">
      <c r="C6" s="4" t="s">
        <v>41</v>
      </c>
    </row>
    <row r="9" customFormat="false" ht="15" hidden="false" customHeight="false" outlineLevel="0" collapsed="false">
      <c r="B9" s="7" t="s">
        <v>42</v>
      </c>
    </row>
    <row r="10" customFormat="false" ht="15" hidden="false" customHeight="false" outlineLevel="0" collapsed="false">
      <c r="B10" s="6" t="s">
        <v>43</v>
      </c>
      <c r="C10" s="5" t="s">
        <v>44</v>
      </c>
    </row>
    <row r="11" customFormat="false" ht="15" hidden="false" customHeight="false" outlineLevel="0" collapsed="false">
      <c r="B11" s="6" t="s">
        <v>45</v>
      </c>
      <c r="C11" s="5" t="s">
        <v>46</v>
      </c>
    </row>
    <row r="12" customFormat="false" ht="15" hidden="false" customHeight="false" outlineLevel="0" collapsed="false">
      <c r="B12" s="6" t="s">
        <v>47</v>
      </c>
      <c r="C12" s="5" t="s">
        <v>48</v>
      </c>
    </row>
    <row r="13" customFormat="false" ht="15" hidden="false" customHeight="false" outlineLevel="0" collapsed="false">
      <c r="B13" s="6" t="s">
        <v>49</v>
      </c>
      <c r="C13" s="5" t="s">
        <v>50</v>
      </c>
    </row>
    <row r="16" customFormat="false" ht="15" hidden="false" customHeight="false" outlineLevel="0" collapsed="false">
      <c r="B16" s="7" t="s">
        <v>51</v>
      </c>
    </row>
    <row r="17" customFormat="false" ht="15" hidden="false" customHeight="false" outlineLevel="0" collapsed="false">
      <c r="B17" s="10" t="s">
        <v>52</v>
      </c>
      <c r="C17" s="5" t="s">
        <v>53</v>
      </c>
    </row>
    <row r="18" customFormat="false" ht="15" hidden="false" customHeight="false" outlineLevel="0" collapsed="false">
      <c r="B18" s="5" t="s">
        <v>54</v>
      </c>
      <c r="C18" s="5" t="s">
        <v>55</v>
      </c>
    </row>
    <row r="19" customFormat="false" ht="15" hidden="false" customHeight="false" outlineLevel="0" collapsed="false">
      <c r="B19" s="11" t="s">
        <v>56</v>
      </c>
      <c r="C19" s="5" t="s">
        <v>57</v>
      </c>
    </row>
    <row r="20" customFormat="false" ht="15" hidden="false" customHeight="false" outlineLevel="0" collapsed="false">
      <c r="B20" s="12" t="s">
        <v>58</v>
      </c>
      <c r="C20" s="5" t="s">
        <v>59</v>
      </c>
    </row>
    <row r="22" customFormat="false" ht="15" hidden="false" customHeight="false" outlineLevel="0" collapsed="false">
      <c r="B22" s="7" t="s">
        <v>60</v>
      </c>
    </row>
    <row r="23" customFormat="false" ht="33.75" hidden="false" customHeight="true" outlineLevel="0" collapsed="false">
      <c r="C23" s="8" t="s">
        <v>61</v>
      </c>
    </row>
    <row r="26" customFormat="false" ht="15" hidden="false" customHeight="false" outlineLevel="0" collapsed="false">
      <c r="B26" s="9" t="s">
        <v>62</v>
      </c>
    </row>
    <row r="27" customFormat="false" ht="15" hidden="false" customHeight="false" outlineLevel="0" collapsed="false">
      <c r="B2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44"/>
    <col collapsed="false" customWidth="true" hidden="false" outlineLevel="0" max="5" min="5" style="0" width="46"/>
    <col collapsed="false" customWidth="true" hidden="false" outlineLevel="0" max="6" min="6" style="0" width="9"/>
    <col collapsed="false" customWidth="true" hidden="false" outlineLevel="0" max="7" min="7" style="0" width="38"/>
    <col collapsed="false" customWidth="true" hidden="false" outlineLevel="0" max="8" min="8" style="0" width="9"/>
  </cols>
  <sheetData>
    <row r="1" customFormat="false" ht="23.85" hidden="false" customHeight="false" outlineLevel="0" collapsed="false">
      <c r="A1" s="1" t="s">
        <v>63</v>
      </c>
    </row>
    <row r="2" customFormat="false" ht="15" hidden="false" customHeight="false" outlineLevel="0" collapsed="false">
      <c r="A2" s="9" t="s">
        <v>64</v>
      </c>
    </row>
    <row r="4" customFormat="false" ht="15" hidden="false" customHeight="false" outlineLevel="0" collapsed="false">
      <c r="A4" s="13"/>
      <c r="B4" s="14" t="s">
        <v>65</v>
      </c>
      <c r="C4" s="14" t="s">
        <v>66</v>
      </c>
      <c r="D4" s="14" t="s">
        <v>67</v>
      </c>
      <c r="E4" s="14" t="s">
        <v>68</v>
      </c>
      <c r="F4" s="14" t="s">
        <v>69</v>
      </c>
      <c r="G4" s="14" t="s">
        <v>70</v>
      </c>
      <c r="H4" s="14" t="s">
        <v>71</v>
      </c>
    </row>
    <row r="5" customFormat="false" ht="37.5" hidden="false" customHeight="true" outlineLevel="0" collapsed="false">
      <c r="B5" s="15" t="n">
        <v>1</v>
      </c>
      <c r="C5" s="16" t="s">
        <v>72</v>
      </c>
      <c r="D5" s="8" t="s">
        <v>73</v>
      </c>
      <c r="E5" s="17"/>
      <c r="F5" s="18"/>
      <c r="G5" s="19" t="s">
        <v>74</v>
      </c>
      <c r="H5" s="2" t="str">
        <f aca="false">IF(F5="","",(6-F5)*1000+12)</f>
        <v/>
      </c>
    </row>
    <row r="6" customFormat="false" ht="37.5" hidden="false" customHeight="true" outlineLevel="0" collapsed="false">
      <c r="B6" s="15" t="n">
        <v>2</v>
      </c>
      <c r="C6" s="16" t="s">
        <v>72</v>
      </c>
      <c r="D6" s="8" t="s">
        <v>75</v>
      </c>
      <c r="E6" s="17"/>
      <c r="F6" s="18"/>
      <c r="G6" s="19" t="s">
        <v>76</v>
      </c>
      <c r="H6" s="2" t="str">
        <f aca="false">IF(F6="","",(6-F6)*1000+11)</f>
        <v/>
      </c>
    </row>
    <row r="7" customFormat="false" ht="37.5" hidden="false" customHeight="true" outlineLevel="0" collapsed="false">
      <c r="B7" s="15" t="n">
        <v>3</v>
      </c>
      <c r="C7" s="16" t="s">
        <v>77</v>
      </c>
      <c r="D7" s="8" t="s">
        <v>78</v>
      </c>
      <c r="E7" s="17"/>
      <c r="F7" s="18"/>
      <c r="G7" s="19" t="s">
        <v>79</v>
      </c>
      <c r="H7" s="2" t="str">
        <f aca="false">IF(F7="","",(6-F7)*1000+10)</f>
        <v/>
      </c>
    </row>
    <row r="8" customFormat="false" ht="37.5" hidden="false" customHeight="true" outlineLevel="0" collapsed="false">
      <c r="B8" s="15" t="n">
        <v>4</v>
      </c>
      <c r="C8" s="16" t="s">
        <v>77</v>
      </c>
      <c r="D8" s="8" t="s">
        <v>80</v>
      </c>
      <c r="E8" s="17"/>
      <c r="F8" s="18"/>
      <c r="G8" s="19" t="s">
        <v>81</v>
      </c>
      <c r="H8" s="2" t="str">
        <f aca="false">IF(F8="","",(6-F8)*1000+9)</f>
        <v/>
      </c>
    </row>
    <row r="9" customFormat="false" ht="37.5" hidden="false" customHeight="true" outlineLevel="0" collapsed="false">
      <c r="B9" s="15" t="n">
        <v>5</v>
      </c>
      <c r="C9" s="16" t="s">
        <v>82</v>
      </c>
      <c r="D9" s="8" t="s">
        <v>83</v>
      </c>
      <c r="E9" s="17"/>
      <c r="F9" s="18"/>
      <c r="G9" s="19" t="s">
        <v>84</v>
      </c>
      <c r="H9" s="2" t="str">
        <f aca="false">IF(F9="","",(6-F9)*1000+8)</f>
        <v/>
      </c>
    </row>
    <row r="10" customFormat="false" ht="37.5" hidden="false" customHeight="true" outlineLevel="0" collapsed="false">
      <c r="B10" s="15" t="n">
        <v>6</v>
      </c>
      <c r="C10" s="16" t="s">
        <v>82</v>
      </c>
      <c r="D10" s="8" t="s">
        <v>85</v>
      </c>
      <c r="E10" s="17"/>
      <c r="F10" s="18"/>
      <c r="G10" s="19" t="s">
        <v>86</v>
      </c>
      <c r="H10" s="2" t="str">
        <f aca="false">IF(F10="","",(6-F10)*1000+7)</f>
        <v/>
      </c>
    </row>
    <row r="11" customFormat="false" ht="37.5" hidden="false" customHeight="true" outlineLevel="0" collapsed="false">
      <c r="B11" s="15" t="n">
        <v>7</v>
      </c>
      <c r="C11" s="16" t="s">
        <v>87</v>
      </c>
      <c r="D11" s="8" t="s">
        <v>88</v>
      </c>
      <c r="E11" s="17"/>
      <c r="F11" s="18"/>
      <c r="G11" s="19" t="s">
        <v>89</v>
      </c>
      <c r="H11" s="2" t="str">
        <f aca="false">IF(F11="","",(6-F11)*1000+6)</f>
        <v/>
      </c>
    </row>
    <row r="12" customFormat="false" ht="37.5" hidden="false" customHeight="true" outlineLevel="0" collapsed="false">
      <c r="B12" s="15" t="n">
        <v>8</v>
      </c>
      <c r="C12" s="16" t="s">
        <v>87</v>
      </c>
      <c r="D12" s="8" t="s">
        <v>90</v>
      </c>
      <c r="E12" s="17"/>
      <c r="F12" s="18"/>
      <c r="G12" s="19" t="s">
        <v>91</v>
      </c>
      <c r="H12" s="2" t="str">
        <f aca="false">IF(F12="","",(6-F12)*1000+5)</f>
        <v/>
      </c>
    </row>
    <row r="13" customFormat="false" ht="37.5" hidden="false" customHeight="true" outlineLevel="0" collapsed="false">
      <c r="B13" s="15" t="n">
        <v>9</v>
      </c>
      <c r="C13" s="16" t="s">
        <v>92</v>
      </c>
      <c r="D13" s="8" t="s">
        <v>93</v>
      </c>
      <c r="E13" s="17"/>
      <c r="F13" s="18"/>
      <c r="G13" s="19" t="s">
        <v>94</v>
      </c>
      <c r="H13" s="2" t="str">
        <f aca="false">IF(F13="","",(6-F13)*1000+4)</f>
        <v/>
      </c>
    </row>
    <row r="14" customFormat="false" ht="37.5" hidden="false" customHeight="true" outlineLevel="0" collapsed="false">
      <c r="B14" s="15" t="n">
        <v>10</v>
      </c>
      <c r="C14" s="16" t="s">
        <v>92</v>
      </c>
      <c r="D14" s="8" t="s">
        <v>95</v>
      </c>
      <c r="E14" s="17"/>
      <c r="F14" s="18"/>
      <c r="G14" s="19" t="s">
        <v>96</v>
      </c>
      <c r="H14" s="2" t="str">
        <f aca="false">IF(F14="","",(6-F14)*1000+3)</f>
        <v/>
      </c>
    </row>
    <row r="15" customFormat="false" ht="37.5" hidden="false" customHeight="true" outlineLevel="0" collapsed="false">
      <c r="B15" s="15" t="n">
        <v>11</v>
      </c>
      <c r="C15" s="16" t="s">
        <v>97</v>
      </c>
      <c r="D15" s="8" t="s">
        <v>98</v>
      </c>
      <c r="E15" s="17"/>
      <c r="F15" s="18"/>
      <c r="G15" s="19" t="s">
        <v>99</v>
      </c>
      <c r="H15" s="2" t="str">
        <f aca="false">IF(F15="","",(6-F15)*1000+2)</f>
        <v/>
      </c>
    </row>
    <row r="16" customFormat="false" ht="37.5" hidden="false" customHeight="true" outlineLevel="0" collapsed="false">
      <c r="B16" s="15" t="n">
        <v>12</v>
      </c>
      <c r="C16" s="16" t="s">
        <v>100</v>
      </c>
      <c r="D16" s="8" t="s">
        <v>101</v>
      </c>
      <c r="E16" s="17"/>
      <c r="F16" s="18"/>
      <c r="G16" s="19" t="s">
        <v>102</v>
      </c>
      <c r="H16" s="2" t="str">
        <f aca="false">IF(F16="","",(6-F16)*1000+1)</f>
        <v/>
      </c>
    </row>
    <row r="18" customFormat="false" ht="15" hidden="false" customHeight="false" outlineLevel="0" collapsed="false">
      <c r="D18" s="6" t="s">
        <v>103</v>
      </c>
      <c r="F18" s="20" t="str">
        <f aca="false">IF(COUNT(F5:F16)=0,"",AVERAGE(F5:F16))</f>
        <v/>
      </c>
    </row>
    <row r="19" customFormat="false" ht="15" hidden="false" customHeight="false" outlineLevel="0" collapsed="false">
      <c r="D19" s="21" t="s">
        <v>104</v>
      </c>
      <c r="F19" s="15" t="str">
        <f aca="false">COUNTIF(F5:F16,"&lt;=2")&amp;"개"</f>
        <v>0개</v>
      </c>
    </row>
    <row r="20" customFormat="false" ht="29.85" hidden="false" customHeight="false" outlineLevel="0" collapsed="false">
      <c r="D20" s="6" t="s">
        <v>105</v>
      </c>
      <c r="G20" s="4" t="str">
        <f aca="false">IF(COUNT(F5:F16)&lt;12,"열두 항목의 강도를 다 매기면 판단이 나옵니다. 지금 "&amp;COUNT(F5:F16)&amp;"개 매기셨습니다.",IF(F18&gt;=4,"답이 대체로 서 있습니다. 이제 사람을 만나십시오.",IF(F18&gt;=3,"세 군데쯤 비어 있습니다. 「약한 순서」 위 세 줄부터 채우십시오.","아직 만날 단계가 아닙니다. 답을 못 하는 질문이 너무 많으면 만나도 안 옵니다.")))</f>
        <v>열두 항목의 강도를 다 매기면 판단이 나옵니다. 지금 0개 매기셨습니다.</v>
      </c>
    </row>
    <row r="23" customFormat="false" ht="15" hidden="false" customHeight="false" outlineLevel="0" collapsed="false">
      <c r="D23" s="9" t="s">
        <v>36</v>
      </c>
    </row>
  </sheetData>
  <dataValidations count="1">
    <dataValidation allowBlank="true" errorStyle="stop" operator="between" showDropDown="false" showErrorMessage="false" showInputMessage="false" sqref="F5:F16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13"/>
    <col collapsed="false" customWidth="true" hidden="false" outlineLevel="0" max="4" min="4" style="0" width="46"/>
    <col collapsed="false" customWidth="true" hidden="false" outlineLevel="0" max="5" min="5" style="0" width="9"/>
    <col collapsed="false" customWidth="true" hidden="false" outlineLevel="0" max="6" min="6" style="0" width="54"/>
  </cols>
  <sheetData>
    <row r="1" customFormat="false" ht="19.7" hidden="false" customHeight="false" outlineLevel="0" collapsed="false">
      <c r="A1" s="1" t="s">
        <v>106</v>
      </c>
    </row>
    <row r="2" customFormat="false" ht="15" hidden="false" customHeight="false" outlineLevel="0" collapsed="false">
      <c r="A2" s="9" t="s">
        <v>107</v>
      </c>
    </row>
    <row r="4" customFormat="false" ht="15" hidden="false" customHeight="false" outlineLevel="0" collapsed="false">
      <c r="A4" s="14"/>
      <c r="B4" s="14" t="s">
        <v>108</v>
      </c>
      <c r="C4" s="14" t="s">
        <v>66</v>
      </c>
      <c r="D4" s="14" t="s">
        <v>67</v>
      </c>
      <c r="E4" s="14" t="s">
        <v>109</v>
      </c>
      <c r="F4" s="14" t="s">
        <v>70</v>
      </c>
    </row>
    <row r="5" customFormat="false" ht="33.75" hidden="false" customHeight="true" outlineLevel="0" collapsed="false">
      <c r="B5" s="15" t="n">
        <v>1</v>
      </c>
      <c r="C5" s="15" t="str">
        <f aca="false">IFERROR(INDEX('망설이는 이유'!$C$5:$C$16,MATCH(LARGE('망설이는 이유'!$H$5:$H$16,1),'망설이는 이유'!$H$5:$H$16,0)),"")</f>
        <v/>
      </c>
      <c r="D5" s="4" t="str">
        <f aca="false">IFERROR(INDEX('망설이는 이유'!$D$5:$D$16,MATCH(LARGE('망설이는 이유'!$H$5:$H$16,1),'망설이는 이유'!$H$5:$H$16,0)),"")</f>
        <v/>
      </c>
      <c r="E5" s="15" t="str">
        <f aca="false">IFERROR(INDEX('망설이는 이유'!$F$5:$F$16,MATCH(LARGE('망설이는 이유'!$H$5:$H$16,1),'망설이는 이유'!$H$5:$H$16,0)),"")</f>
        <v/>
      </c>
      <c r="F5" s="4" t="str">
        <f aca="false">IFERROR(INDEX('망설이는 이유'!$G$5:$G$16,MATCH(LARGE('망설이는 이유'!$H$5:$H$16,1),'망설이는 이유'!$H$5:$H$16,0)),"")</f>
        <v/>
      </c>
    </row>
    <row r="6" customFormat="false" ht="33.75" hidden="false" customHeight="true" outlineLevel="0" collapsed="false">
      <c r="B6" s="15" t="n">
        <v>2</v>
      </c>
      <c r="C6" s="15" t="str">
        <f aca="false">IFERROR(INDEX('망설이는 이유'!$C$5:$C$16,MATCH(LARGE('망설이는 이유'!$H$5:$H$16,2),'망설이는 이유'!$H$5:$H$16,0)),"")</f>
        <v/>
      </c>
      <c r="D6" s="4" t="str">
        <f aca="false">IFERROR(INDEX('망설이는 이유'!$D$5:$D$16,MATCH(LARGE('망설이는 이유'!$H$5:$H$16,2),'망설이는 이유'!$H$5:$H$16,0)),"")</f>
        <v/>
      </c>
      <c r="E6" s="15" t="str">
        <f aca="false">IFERROR(INDEX('망설이는 이유'!$F$5:$F$16,MATCH(LARGE('망설이는 이유'!$H$5:$H$16,2),'망설이는 이유'!$H$5:$H$16,0)),"")</f>
        <v/>
      </c>
      <c r="F6" s="4" t="str">
        <f aca="false">IFERROR(INDEX('망설이는 이유'!$G$5:$G$16,MATCH(LARGE('망설이는 이유'!$H$5:$H$16,2),'망설이는 이유'!$H$5:$H$16,0)),"")</f>
        <v/>
      </c>
    </row>
    <row r="7" customFormat="false" ht="33.75" hidden="false" customHeight="true" outlineLevel="0" collapsed="false">
      <c r="B7" s="15" t="n">
        <v>3</v>
      </c>
      <c r="C7" s="15" t="str">
        <f aca="false">IFERROR(INDEX('망설이는 이유'!$C$5:$C$16,MATCH(LARGE('망설이는 이유'!$H$5:$H$16,3),'망설이는 이유'!$H$5:$H$16,0)),"")</f>
        <v/>
      </c>
      <c r="D7" s="4" t="str">
        <f aca="false">IFERROR(INDEX('망설이는 이유'!$D$5:$D$16,MATCH(LARGE('망설이는 이유'!$H$5:$H$16,3),'망설이는 이유'!$H$5:$H$16,0)),"")</f>
        <v/>
      </c>
      <c r="E7" s="15" t="str">
        <f aca="false">IFERROR(INDEX('망설이는 이유'!$F$5:$F$16,MATCH(LARGE('망설이는 이유'!$H$5:$H$16,3),'망설이는 이유'!$H$5:$H$16,0)),"")</f>
        <v/>
      </c>
      <c r="F7" s="4" t="str">
        <f aca="false">IFERROR(INDEX('망설이는 이유'!$G$5:$G$16,MATCH(LARGE('망설이는 이유'!$H$5:$H$16,3),'망설이는 이유'!$H$5:$H$16,0)),"")</f>
        <v/>
      </c>
    </row>
    <row r="8" customFormat="false" ht="33.75" hidden="false" customHeight="true" outlineLevel="0" collapsed="false">
      <c r="B8" s="15" t="n">
        <v>4</v>
      </c>
      <c r="C8" s="15" t="str">
        <f aca="false">IFERROR(INDEX('망설이는 이유'!$C$5:$C$16,MATCH(LARGE('망설이는 이유'!$H$5:$H$16,4),'망설이는 이유'!$H$5:$H$16,0)),"")</f>
        <v/>
      </c>
      <c r="D8" s="4" t="str">
        <f aca="false">IFERROR(INDEX('망설이는 이유'!$D$5:$D$16,MATCH(LARGE('망설이는 이유'!$H$5:$H$16,4),'망설이는 이유'!$H$5:$H$16,0)),"")</f>
        <v/>
      </c>
      <c r="E8" s="15" t="str">
        <f aca="false">IFERROR(INDEX('망설이는 이유'!$F$5:$F$16,MATCH(LARGE('망설이는 이유'!$H$5:$H$16,4),'망설이는 이유'!$H$5:$H$16,0)),"")</f>
        <v/>
      </c>
      <c r="F8" s="4" t="str">
        <f aca="false">IFERROR(INDEX('망설이는 이유'!$G$5:$G$16,MATCH(LARGE('망설이는 이유'!$H$5:$H$16,4),'망설이는 이유'!$H$5:$H$16,0)),"")</f>
        <v/>
      </c>
    </row>
    <row r="9" customFormat="false" ht="33.75" hidden="false" customHeight="true" outlineLevel="0" collapsed="false">
      <c r="B9" s="15" t="n">
        <v>5</v>
      </c>
      <c r="C9" s="15" t="str">
        <f aca="false">IFERROR(INDEX('망설이는 이유'!$C$5:$C$16,MATCH(LARGE('망설이는 이유'!$H$5:$H$16,5),'망설이는 이유'!$H$5:$H$16,0)),"")</f>
        <v/>
      </c>
      <c r="D9" s="4" t="str">
        <f aca="false">IFERROR(INDEX('망설이는 이유'!$D$5:$D$16,MATCH(LARGE('망설이는 이유'!$H$5:$H$16,5),'망설이는 이유'!$H$5:$H$16,0)),"")</f>
        <v/>
      </c>
      <c r="E9" s="15" t="str">
        <f aca="false">IFERROR(INDEX('망설이는 이유'!$F$5:$F$16,MATCH(LARGE('망설이는 이유'!$H$5:$H$16,5),'망설이는 이유'!$H$5:$H$16,0)),"")</f>
        <v/>
      </c>
      <c r="F9" s="4" t="str">
        <f aca="false">IFERROR(INDEX('망설이는 이유'!$G$5:$G$16,MATCH(LARGE('망설이는 이유'!$H$5:$H$16,5),'망설이는 이유'!$H$5:$H$16,0)),"")</f>
        <v/>
      </c>
    </row>
    <row r="10" customFormat="false" ht="33.75" hidden="false" customHeight="true" outlineLevel="0" collapsed="false">
      <c r="B10" s="15" t="n">
        <v>6</v>
      </c>
      <c r="C10" s="15" t="str">
        <f aca="false">IFERROR(INDEX('망설이는 이유'!$C$5:$C$16,MATCH(LARGE('망설이는 이유'!$H$5:$H$16,6),'망설이는 이유'!$H$5:$H$16,0)),"")</f>
        <v/>
      </c>
      <c r="D10" s="4" t="str">
        <f aca="false">IFERROR(INDEX('망설이는 이유'!$D$5:$D$16,MATCH(LARGE('망설이는 이유'!$H$5:$H$16,6),'망설이는 이유'!$H$5:$H$16,0)),"")</f>
        <v/>
      </c>
      <c r="E10" s="15" t="str">
        <f aca="false">IFERROR(INDEX('망설이는 이유'!$F$5:$F$16,MATCH(LARGE('망설이는 이유'!$H$5:$H$16,6),'망설이는 이유'!$H$5:$H$16,0)),"")</f>
        <v/>
      </c>
      <c r="F10" s="4" t="str">
        <f aca="false">IFERROR(INDEX('망설이는 이유'!$G$5:$G$16,MATCH(LARGE('망설이는 이유'!$H$5:$H$16,6),'망설이는 이유'!$H$5:$H$16,0)),"")</f>
        <v/>
      </c>
    </row>
    <row r="13" customFormat="false" ht="15" hidden="false" customHeight="false" outlineLevel="0" collapsed="false">
      <c r="B13" s="7" t="s">
        <v>110</v>
      </c>
    </row>
    <row r="14" customFormat="false" ht="45.75" hidden="false" customHeight="true" outlineLevel="0" collapsed="false">
      <c r="C14" s="22" t="s">
        <v>111</v>
      </c>
      <c r="D14" s="22"/>
      <c r="E14" s="22"/>
      <c r="F14" s="22"/>
    </row>
    <row r="18" customFormat="false" ht="15" hidden="false" customHeight="false" outlineLevel="0" collapsed="false">
      <c r="B18" s="9" t="s">
        <v>36</v>
      </c>
    </row>
  </sheetData>
  <mergeCells count="1">
    <mergeCell ref="C14:F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4" min="3" style="0" width="52"/>
  </cols>
  <sheetData>
    <row r="1" customFormat="false" ht="19.7" hidden="false" customHeight="false" outlineLevel="0" collapsed="false">
      <c r="A1" s="1" t="s">
        <v>112</v>
      </c>
    </row>
    <row r="2" customFormat="false" ht="15" hidden="false" customHeight="false" outlineLevel="0" collapsed="false">
      <c r="A2" s="9" t="s">
        <v>113</v>
      </c>
    </row>
    <row r="4" customFormat="false" ht="37.3" hidden="false" customHeight="false" outlineLevel="0" collapsed="false">
      <c r="B4" s="23" t="s">
        <v>114</v>
      </c>
      <c r="C4" s="9" t="s">
        <v>115</v>
      </c>
      <c r="D4" s="9" t="s">
        <v>116</v>
      </c>
    </row>
    <row r="5" customFormat="false" ht="54" hidden="false" customHeight="true" outlineLevel="0" collapsed="false">
      <c r="C5" s="24"/>
      <c r="D5" s="24"/>
    </row>
    <row r="7" customFormat="false" ht="19.4" hidden="false" customHeight="false" outlineLevel="0" collapsed="false">
      <c r="B7" s="23" t="s">
        <v>117</v>
      </c>
      <c r="C7" s="9" t="s">
        <v>118</v>
      </c>
      <c r="D7" s="9" t="s">
        <v>119</v>
      </c>
    </row>
    <row r="8" customFormat="false" ht="54" hidden="false" customHeight="true" outlineLevel="0" collapsed="false">
      <c r="C8" s="24"/>
      <c r="D8" s="24"/>
    </row>
    <row r="10" customFormat="false" ht="19.4" hidden="false" customHeight="false" outlineLevel="0" collapsed="false">
      <c r="B10" s="23" t="s">
        <v>120</v>
      </c>
      <c r="C10" s="9" t="s">
        <v>121</v>
      </c>
      <c r="D10" s="9" t="s">
        <v>122</v>
      </c>
    </row>
    <row r="11" customFormat="false" ht="54" hidden="false" customHeight="true" outlineLevel="0" collapsed="false">
      <c r="C11" s="24"/>
      <c r="D11" s="24"/>
    </row>
    <row r="13" customFormat="false" ht="37.3" hidden="false" customHeight="false" outlineLevel="0" collapsed="false">
      <c r="B13" s="23" t="s">
        <v>123</v>
      </c>
      <c r="C13" s="9" t="s">
        <v>124</v>
      </c>
      <c r="D13" s="9" t="s">
        <v>125</v>
      </c>
    </row>
    <row r="14" customFormat="false" ht="54" hidden="false" customHeight="true" outlineLevel="0" collapsed="false">
      <c r="C14" s="24"/>
      <c r="D14" s="24"/>
    </row>
    <row r="16" customFormat="false" ht="37.3" hidden="false" customHeight="false" outlineLevel="0" collapsed="false">
      <c r="B16" s="23" t="s">
        <v>126</v>
      </c>
      <c r="C16" s="9" t="s">
        <v>127</v>
      </c>
      <c r="D16" s="9" t="s">
        <v>128</v>
      </c>
    </row>
    <row r="17" customFormat="false" ht="54" hidden="false" customHeight="true" outlineLevel="0" collapsed="false">
      <c r="C17" s="24"/>
      <c r="D17" s="24"/>
    </row>
    <row r="19" customFormat="false" ht="37.3" hidden="false" customHeight="false" outlineLevel="0" collapsed="false">
      <c r="B19" s="23" t="s">
        <v>129</v>
      </c>
      <c r="C19" s="9" t="s">
        <v>130</v>
      </c>
      <c r="D19" s="9" t="s">
        <v>131</v>
      </c>
    </row>
    <row r="20" customFormat="false" ht="54" hidden="false" customHeight="true" outlineLevel="0" collapsed="false">
      <c r="C20" s="24"/>
      <c r="D20" s="24"/>
    </row>
    <row r="23" customFormat="false" ht="15" hidden="false" customHeight="false" outlineLevel="0" collapsed="false">
      <c r="B23" s="6" t="s">
        <v>132</v>
      </c>
      <c r="C23" s="5" t="str">
        <f aca="false">IF(C5="",0,1)+IF(C8="",0,1)+IF(C11="",0,1)+IF(C14="",0,1)+IF(C17="",0,1)+IF(C20="",0,1)&amp;" / 6"</f>
        <v>0 / 6</v>
      </c>
    </row>
    <row r="24" customFormat="false" ht="15" hidden="false" customHeight="false" outlineLevel="0" collapsed="false">
      <c r="B24" s="6" t="s">
        <v>105</v>
      </c>
      <c r="C24" s="4" t="str">
        <f aca="false">IF((IF(C5="",0,1)+IF(C8="",0,1)+IF(C11="",0,1)+IF(C14="",0,1)+IF(C17="",0,1)+IF(C20="",0,1))=6,"여섯 칸이 다 찼습니다. 「합류 제안 스크립트」로 넘어가십시오.","빈 칸이 있습니다. 빈 칸이 곧 상대가 물었을 때 막히는 지점입니다.")</f>
        <v>빈 칸이 있습니다. 빈 칸이 곧 상대가 물었을 때 막히는 지점입니다.</v>
      </c>
    </row>
    <row r="27" customFormat="false" ht="15" hidden="false" customHeight="false" outlineLevel="0" collapsed="false">
      <c r="B27" s="9" t="s">
        <v>36</v>
      </c>
    </row>
  </sheetData>
  <mergeCells count="6">
    <mergeCell ref="C5:D5"/>
    <mergeCell ref="C8:D8"/>
    <mergeCell ref="C11:D11"/>
    <mergeCell ref="C14:D14"/>
    <mergeCell ref="C17:D17"/>
    <mergeCell ref="C20:D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4" min="3" style="0" width="56"/>
  </cols>
  <sheetData>
    <row r="1" customFormat="false" ht="19.7" hidden="false" customHeight="false" outlineLevel="0" collapsed="false">
      <c r="A1" s="1" t="s">
        <v>133</v>
      </c>
    </row>
    <row r="2" customFormat="false" ht="15" hidden="false" customHeight="false" outlineLevel="0" collapsed="false">
      <c r="A2" s="9" t="s">
        <v>134</v>
      </c>
    </row>
    <row r="4" customFormat="false" ht="15" hidden="false" customHeight="false" outlineLevel="0" collapsed="false">
      <c r="B4" s="7" t="s">
        <v>135</v>
      </c>
    </row>
    <row r="5" customFormat="false" ht="15" hidden="false" customHeight="false" outlineLevel="0" collapsed="false">
      <c r="B5" s="6" t="s">
        <v>136</v>
      </c>
      <c r="C5" s="8" t="s">
        <v>137</v>
      </c>
    </row>
    <row r="6" customFormat="false" ht="15" hidden="false" customHeight="false" outlineLevel="0" collapsed="false">
      <c r="B6" s="6" t="s">
        <v>138</v>
      </c>
      <c r="C6" s="8" t="s">
        <v>139</v>
      </c>
    </row>
    <row r="7" customFormat="false" ht="15" hidden="false" customHeight="false" outlineLevel="0" collapsed="false">
      <c r="B7" s="6" t="s">
        <v>140</v>
      </c>
      <c r="C7" s="8" t="s">
        <v>141</v>
      </c>
    </row>
    <row r="8" customFormat="false" ht="15" hidden="false" customHeight="false" outlineLevel="0" collapsed="false">
      <c r="B8" s="6" t="s">
        <v>142</v>
      </c>
      <c r="C8" s="8" t="s">
        <v>143</v>
      </c>
    </row>
    <row r="9" customFormat="false" ht="15" hidden="false" customHeight="false" outlineLevel="0" collapsed="false">
      <c r="B9" s="6" t="s">
        <v>144</v>
      </c>
      <c r="C9" s="8" t="s">
        <v>145</v>
      </c>
    </row>
    <row r="10" customFormat="false" ht="15" hidden="false" customHeight="false" outlineLevel="0" collapsed="false">
      <c r="B10" s="6" t="s">
        <v>146</v>
      </c>
      <c r="C10" s="8" t="s">
        <v>147</v>
      </c>
    </row>
    <row r="11" customFormat="false" ht="15" hidden="false" customHeight="false" outlineLevel="0" collapsed="false">
      <c r="B11" s="6" t="s">
        <v>148</v>
      </c>
      <c r="C11" s="8" t="s">
        <v>149</v>
      </c>
    </row>
    <row r="14" customFormat="false" ht="15" hidden="false" customHeight="false" outlineLevel="0" collapsed="false">
      <c r="B14" s="7" t="s">
        <v>150</v>
      </c>
      <c r="D14" s="9" t="s">
        <v>151</v>
      </c>
    </row>
    <row r="15" customFormat="false" ht="29.85" hidden="false" customHeight="false" outlineLevel="0" collapsed="false">
      <c r="C15" s="8" t="s">
        <v>152</v>
      </c>
      <c r="D15" s="17"/>
    </row>
    <row r="16" customFormat="false" ht="29.85" hidden="false" customHeight="false" outlineLevel="0" collapsed="false">
      <c r="C16" s="8" t="s">
        <v>153</v>
      </c>
      <c r="D16" s="17"/>
    </row>
    <row r="17" customFormat="false" ht="29.85" hidden="false" customHeight="false" outlineLevel="0" collapsed="false">
      <c r="C17" s="8" t="s">
        <v>154</v>
      </c>
      <c r="D17" s="17"/>
    </row>
    <row r="18" customFormat="false" ht="29.85" hidden="false" customHeight="false" outlineLevel="0" collapsed="false">
      <c r="C18" s="8" t="s">
        <v>155</v>
      </c>
      <c r="D18" s="17"/>
    </row>
    <row r="20" customFormat="false" ht="15" hidden="false" customHeight="false" outlineLevel="0" collapsed="false">
      <c r="B20" s="7" t="s">
        <v>156</v>
      </c>
      <c r="D20" s="9" t="s">
        <v>151</v>
      </c>
    </row>
    <row r="21" customFormat="false" ht="29.85" hidden="false" customHeight="false" outlineLevel="0" collapsed="false">
      <c r="C21" s="8" t="s">
        <v>157</v>
      </c>
      <c r="D21" s="17"/>
    </row>
    <row r="22" customFormat="false" ht="29.85" hidden="false" customHeight="false" outlineLevel="0" collapsed="false">
      <c r="C22" s="8" t="s">
        <v>158</v>
      </c>
      <c r="D22" s="17"/>
    </row>
    <row r="23" customFormat="false" ht="29.85" hidden="false" customHeight="false" outlineLevel="0" collapsed="false">
      <c r="C23" s="8" t="s">
        <v>159</v>
      </c>
      <c r="D23" s="17"/>
    </row>
    <row r="24" customFormat="false" ht="15" hidden="false" customHeight="false" outlineLevel="0" collapsed="false">
      <c r="C24" s="8" t="s">
        <v>160</v>
      </c>
      <c r="D24" s="17"/>
    </row>
    <row r="26" customFormat="false" ht="19.4" hidden="false" customHeight="false" outlineLevel="0" collapsed="false">
      <c r="B26" s="7" t="s">
        <v>161</v>
      </c>
      <c r="D26" s="9" t="s">
        <v>151</v>
      </c>
    </row>
    <row r="27" customFormat="false" ht="29.85" hidden="false" customHeight="false" outlineLevel="0" collapsed="false">
      <c r="C27" s="8" t="s">
        <v>162</v>
      </c>
      <c r="D27" s="17"/>
    </row>
    <row r="28" customFormat="false" ht="29.85" hidden="false" customHeight="false" outlineLevel="0" collapsed="false">
      <c r="C28" s="8" t="s">
        <v>163</v>
      </c>
      <c r="D28" s="17"/>
    </row>
    <row r="29" customFormat="false" ht="29.85" hidden="false" customHeight="false" outlineLevel="0" collapsed="false">
      <c r="C29" s="8" t="s">
        <v>164</v>
      </c>
      <c r="D29" s="17"/>
    </row>
    <row r="30" customFormat="false" ht="15" hidden="false" customHeight="false" outlineLevel="0" collapsed="false">
      <c r="C30" s="8" t="s">
        <v>165</v>
      </c>
      <c r="D30" s="17"/>
    </row>
    <row r="32" customFormat="false" ht="15" hidden="false" customHeight="false" outlineLevel="0" collapsed="false">
      <c r="B32" s="7" t="s">
        <v>166</v>
      </c>
    </row>
    <row r="33" customFormat="false" ht="29.85" hidden="false" customHeight="false" outlineLevel="0" collapsed="false">
      <c r="C33" s="4" t="s">
        <v>167</v>
      </c>
    </row>
    <row r="34" customFormat="false" ht="29.85" hidden="false" customHeight="false" outlineLevel="0" collapsed="false">
      <c r="C34" s="4" t="s">
        <v>168</v>
      </c>
    </row>
    <row r="35" customFormat="false" ht="29.85" hidden="false" customHeight="false" outlineLevel="0" collapsed="false">
      <c r="C35" s="4" t="s">
        <v>169</v>
      </c>
    </row>
    <row r="36" customFormat="false" ht="29.85" hidden="false" customHeight="false" outlineLevel="0" collapsed="false">
      <c r="C36" s="4" t="s">
        <v>170</v>
      </c>
    </row>
    <row r="39" customFormat="false" ht="15" hidden="false" customHeight="false" outlineLevel="0" collapsed="false">
      <c r="B39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"/>
    <col collapsed="false" customWidth="true" hidden="false" outlineLevel="0" max="3" min="3" style="0" width="4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36"/>
  </cols>
  <sheetData>
    <row r="1" customFormat="false" ht="23.85" hidden="false" customHeight="false" outlineLevel="0" collapsed="false">
      <c r="A1" s="25" t="s">
        <v>171</v>
      </c>
    </row>
    <row r="2" customFormat="false" ht="15" hidden="false" customHeight="false" outlineLevel="0" collapsed="false">
      <c r="A2" s="9" t="s">
        <v>172</v>
      </c>
    </row>
    <row r="4" customFormat="false" ht="15" hidden="false" customHeight="false" outlineLevel="0" collapsed="false">
      <c r="A4" s="14"/>
      <c r="B4" s="14" t="s">
        <v>173</v>
      </c>
      <c r="C4" s="14" t="s">
        <v>174</v>
      </c>
      <c r="D4" s="14" t="s">
        <v>175</v>
      </c>
      <c r="E4" s="14" t="s">
        <v>176</v>
      </c>
      <c r="F4" s="14" t="s">
        <v>177</v>
      </c>
    </row>
    <row r="5" customFormat="false" ht="15" hidden="false" customHeight="false" outlineLevel="0" collapsed="false">
      <c r="B5" s="26" t="s">
        <v>178</v>
      </c>
      <c r="C5" s="8" t="s">
        <v>179</v>
      </c>
      <c r="D5" s="27" t="s">
        <v>180</v>
      </c>
      <c r="E5" s="28" t="s">
        <v>181</v>
      </c>
      <c r="F5" s="17"/>
    </row>
    <row r="6" customFormat="false" ht="15" hidden="false" customHeight="false" outlineLevel="0" collapsed="false">
      <c r="B6" s="26" t="s">
        <v>178</v>
      </c>
      <c r="C6" s="8" t="s">
        <v>182</v>
      </c>
      <c r="D6" s="27" t="s">
        <v>180</v>
      </c>
      <c r="E6" s="28" t="s">
        <v>181</v>
      </c>
      <c r="F6" s="17"/>
    </row>
    <row r="7" customFormat="false" ht="29.85" hidden="false" customHeight="false" outlineLevel="0" collapsed="false">
      <c r="B7" s="26" t="s">
        <v>183</v>
      </c>
      <c r="C7" s="8" t="s">
        <v>184</v>
      </c>
      <c r="D7" s="27" t="s">
        <v>180</v>
      </c>
      <c r="E7" s="28" t="s">
        <v>181</v>
      </c>
      <c r="F7" s="17"/>
    </row>
    <row r="8" customFormat="false" ht="15" hidden="false" customHeight="false" outlineLevel="0" collapsed="false">
      <c r="B8" s="26" t="s">
        <v>183</v>
      </c>
      <c r="C8" s="8" t="s">
        <v>185</v>
      </c>
      <c r="D8" s="27" t="s">
        <v>180</v>
      </c>
      <c r="E8" s="28" t="s">
        <v>181</v>
      </c>
      <c r="F8" s="17"/>
    </row>
    <row r="9" customFormat="false" ht="15" hidden="false" customHeight="false" outlineLevel="0" collapsed="false">
      <c r="B9" s="26" t="s">
        <v>186</v>
      </c>
      <c r="C9" s="8" t="s">
        <v>187</v>
      </c>
      <c r="D9" s="27" t="s">
        <v>180</v>
      </c>
      <c r="E9" s="28" t="s">
        <v>181</v>
      </c>
      <c r="F9" s="17"/>
    </row>
    <row r="10" customFormat="false" ht="15" hidden="false" customHeight="false" outlineLevel="0" collapsed="false">
      <c r="B10" s="26" t="s">
        <v>186</v>
      </c>
      <c r="C10" s="8" t="s">
        <v>188</v>
      </c>
      <c r="D10" s="27" t="s">
        <v>180</v>
      </c>
      <c r="E10" s="28" t="s">
        <v>181</v>
      </c>
      <c r="F10" s="17"/>
    </row>
    <row r="11" customFormat="false" ht="15" hidden="false" customHeight="false" outlineLevel="0" collapsed="false">
      <c r="B11" s="26" t="s">
        <v>189</v>
      </c>
      <c r="C11" s="8" t="s">
        <v>190</v>
      </c>
      <c r="D11" s="27" t="s">
        <v>180</v>
      </c>
      <c r="E11" s="28" t="s">
        <v>181</v>
      </c>
      <c r="F11" s="17"/>
    </row>
    <row r="12" customFormat="false" ht="15" hidden="false" customHeight="false" outlineLevel="0" collapsed="false">
      <c r="B12" s="26" t="s">
        <v>189</v>
      </c>
      <c r="C12" s="8" t="s">
        <v>191</v>
      </c>
      <c r="D12" s="27" t="s">
        <v>180</v>
      </c>
      <c r="E12" s="28" t="s">
        <v>181</v>
      </c>
      <c r="F12" s="17"/>
    </row>
    <row r="13" customFormat="false" ht="15" hidden="false" customHeight="false" outlineLevel="0" collapsed="false">
      <c r="B13" s="26" t="s">
        <v>192</v>
      </c>
      <c r="C13" s="8" t="s">
        <v>193</v>
      </c>
      <c r="D13" s="27" t="s">
        <v>180</v>
      </c>
      <c r="E13" s="28" t="s">
        <v>181</v>
      </c>
      <c r="F13" s="17"/>
    </row>
    <row r="14" customFormat="false" ht="15" hidden="false" customHeight="false" outlineLevel="0" collapsed="false">
      <c r="B14" s="26" t="s">
        <v>192</v>
      </c>
      <c r="C14" s="8" t="s">
        <v>194</v>
      </c>
      <c r="D14" s="27" t="s">
        <v>180</v>
      </c>
      <c r="E14" s="28" t="s">
        <v>181</v>
      </c>
      <c r="F14" s="17"/>
    </row>
    <row r="15" customFormat="false" ht="15" hidden="false" customHeight="false" outlineLevel="0" collapsed="false">
      <c r="B15" s="26" t="s">
        <v>195</v>
      </c>
      <c r="C15" s="8" t="s">
        <v>196</v>
      </c>
      <c r="D15" s="27" t="s">
        <v>180</v>
      </c>
      <c r="E15" s="28" t="s">
        <v>181</v>
      </c>
      <c r="F15" s="17"/>
    </row>
    <row r="16" customFormat="false" ht="15" hidden="false" customHeight="false" outlineLevel="0" collapsed="false">
      <c r="B16" s="26" t="s">
        <v>197</v>
      </c>
      <c r="C16" s="8" t="s">
        <v>198</v>
      </c>
      <c r="D16" s="27" t="s">
        <v>180</v>
      </c>
      <c r="E16" s="28" t="s">
        <v>181</v>
      </c>
      <c r="F16" s="17"/>
    </row>
    <row r="17" customFormat="false" ht="15" hidden="false" customHeight="false" outlineLevel="0" collapsed="false">
      <c r="B17" s="26" t="s">
        <v>199</v>
      </c>
      <c r="C17" s="8" t="s">
        <v>200</v>
      </c>
      <c r="D17" s="27" t="s">
        <v>180</v>
      </c>
      <c r="E17" s="28" t="s">
        <v>181</v>
      </c>
      <c r="F17" s="17"/>
    </row>
    <row r="18" customFormat="false" ht="15" hidden="false" customHeight="false" outlineLevel="0" collapsed="false">
      <c r="B18" s="26" t="s">
        <v>201</v>
      </c>
      <c r="C18" s="8" t="s">
        <v>202</v>
      </c>
      <c r="D18" s="27" t="s">
        <v>180</v>
      </c>
      <c r="E18" s="28" t="s">
        <v>181</v>
      </c>
      <c r="F18" s="17"/>
    </row>
    <row r="19" customFormat="false" ht="15" hidden="false" customHeight="false" outlineLevel="0" collapsed="false">
      <c r="B19" s="26" t="s">
        <v>203</v>
      </c>
      <c r="C19" s="8" t="s">
        <v>204</v>
      </c>
      <c r="D19" s="27" t="s">
        <v>180</v>
      </c>
      <c r="E19" s="28" t="s">
        <v>181</v>
      </c>
      <c r="F19" s="17"/>
    </row>
    <row r="20" customFormat="false" ht="15" hidden="false" customHeight="false" outlineLevel="0" collapsed="false">
      <c r="B20" s="26" t="s">
        <v>203</v>
      </c>
      <c r="C20" s="8" t="s">
        <v>205</v>
      </c>
      <c r="D20" s="27" t="s">
        <v>180</v>
      </c>
      <c r="E20" s="28" t="s">
        <v>181</v>
      </c>
      <c r="F20" s="17"/>
    </row>
    <row r="22" customFormat="false" ht="15" hidden="false" customHeight="false" outlineLevel="0" collapsed="false">
      <c r="C22" s="6" t="s">
        <v>206</v>
      </c>
      <c r="E22" s="5" t="str">
        <f aca="false">COUNTIF(E5:E20,"완료")&amp;" / 16"</f>
        <v>0 / 16</v>
      </c>
    </row>
    <row r="23" customFormat="false" ht="15" hidden="false" customHeight="false" outlineLevel="0" collapsed="false">
      <c r="C23" s="6" t="s">
        <v>207</v>
      </c>
      <c r="E23" s="29" t="n">
        <f aca="false">COUNTIF(E5:E20,"완료")/16</f>
        <v>0</v>
      </c>
    </row>
    <row r="26" customFormat="false" ht="15" hidden="false" customHeight="false" outlineLevel="0" collapsed="false">
      <c r="C26" s="9" t="s">
        <v>36</v>
      </c>
    </row>
  </sheetData>
  <dataValidations count="1">
    <dataValidation allowBlank="true" errorStyle="stop" operator="between" showDropDown="false" showErrorMessage="false" showInputMessage="false" sqref="E5:E20" type="list">
      <formula1>"완료,진행중,아직"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5" min="3" style="0" width="18"/>
    <col collapsed="false" customWidth="true" hidden="false" outlineLevel="0" max="6" min="6" style="0" width="38"/>
  </cols>
  <sheetData>
    <row r="1" customFormat="false" ht="23.85" hidden="false" customHeight="false" outlineLevel="0" collapsed="false">
      <c r="A1" s="1" t="s">
        <v>208</v>
      </c>
    </row>
    <row r="2" customFormat="false" ht="15" hidden="false" customHeight="false" outlineLevel="0" collapsed="false">
      <c r="A2" s="9" t="s">
        <v>209</v>
      </c>
    </row>
    <row r="4" customFormat="false" ht="15" hidden="false" customHeight="false" outlineLevel="0" collapsed="false">
      <c r="C4" s="9" t="s">
        <v>210</v>
      </c>
    </row>
    <row r="6" customFormat="false" ht="15" hidden="false" customHeight="false" outlineLevel="0" collapsed="false">
      <c r="A6" s="14"/>
      <c r="B6" s="14" t="s">
        <v>211</v>
      </c>
      <c r="C6" s="14" t="s">
        <v>180</v>
      </c>
      <c r="D6" s="14" t="s">
        <v>212</v>
      </c>
      <c r="E6" s="14" t="s">
        <v>213</v>
      </c>
      <c r="F6" s="14" t="s">
        <v>214</v>
      </c>
    </row>
    <row r="7" customFormat="false" ht="15" hidden="false" customHeight="false" outlineLevel="0" collapsed="false">
      <c r="B7" s="8" t="s">
        <v>215</v>
      </c>
      <c r="C7" s="30"/>
      <c r="D7" s="30"/>
      <c r="E7" s="30"/>
      <c r="F7" s="17"/>
    </row>
    <row r="8" customFormat="false" ht="15" hidden="false" customHeight="false" outlineLevel="0" collapsed="false">
      <c r="B8" s="8" t="s">
        <v>216</v>
      </c>
      <c r="C8" s="30"/>
      <c r="D8" s="30"/>
      <c r="E8" s="30"/>
      <c r="F8" s="17"/>
    </row>
    <row r="9" customFormat="false" ht="15" hidden="false" customHeight="false" outlineLevel="0" collapsed="false">
      <c r="B9" s="8" t="s">
        <v>217</v>
      </c>
      <c r="C9" s="30"/>
      <c r="D9" s="30"/>
      <c r="E9" s="30"/>
      <c r="F9" s="17"/>
    </row>
    <row r="10" customFormat="false" ht="15" hidden="false" customHeight="false" outlineLevel="0" collapsed="false">
      <c r="B10" s="8" t="s">
        <v>218</v>
      </c>
      <c r="C10" s="30"/>
      <c r="D10" s="30"/>
      <c r="E10" s="30"/>
      <c r="F10" s="17"/>
    </row>
    <row r="11" customFormat="false" ht="15" hidden="false" customHeight="false" outlineLevel="0" collapsed="false">
      <c r="B11" s="8" t="s">
        <v>219</v>
      </c>
      <c r="C11" s="30"/>
      <c r="D11" s="30"/>
      <c r="E11" s="30"/>
      <c r="F11" s="17"/>
    </row>
    <row r="12" customFormat="false" ht="15" hidden="false" customHeight="false" outlineLevel="0" collapsed="false">
      <c r="B12" s="8" t="s">
        <v>220</v>
      </c>
      <c r="C12" s="30"/>
      <c r="D12" s="30"/>
      <c r="E12" s="30"/>
      <c r="F12" s="17"/>
    </row>
    <row r="13" customFormat="false" ht="15" hidden="false" customHeight="false" outlineLevel="0" collapsed="false">
      <c r="B13" s="8" t="s">
        <v>221</v>
      </c>
      <c r="C13" s="30"/>
      <c r="D13" s="30"/>
      <c r="E13" s="30"/>
      <c r="F13" s="17"/>
    </row>
    <row r="14" customFormat="false" ht="29.85" hidden="false" customHeight="false" outlineLevel="0" collapsed="false">
      <c r="B14" s="8" t="s">
        <v>222</v>
      </c>
      <c r="C14" s="30"/>
      <c r="D14" s="30"/>
      <c r="E14" s="30"/>
      <c r="F14" s="17"/>
    </row>
    <row r="15" customFormat="false" ht="29.85" hidden="false" customHeight="false" outlineLevel="0" collapsed="false">
      <c r="B15" s="8" t="s">
        <v>223</v>
      </c>
      <c r="C15" s="30"/>
      <c r="D15" s="30"/>
      <c r="E15" s="30"/>
      <c r="F15" s="17"/>
    </row>
    <row r="16" customFormat="false" ht="15" hidden="false" customHeight="false" outlineLevel="0" collapsed="false">
      <c r="B16" s="8" t="s">
        <v>224</v>
      </c>
      <c r="C16" s="30"/>
      <c r="D16" s="30"/>
      <c r="E16" s="30"/>
      <c r="F16" s="17"/>
    </row>
    <row r="17" customFormat="false" ht="15" hidden="false" customHeight="false" outlineLevel="0" collapsed="false">
      <c r="B17" s="8" t="s">
        <v>225</v>
      </c>
      <c r="C17" s="30"/>
      <c r="D17" s="30"/>
      <c r="E17" s="30"/>
      <c r="F17" s="17"/>
    </row>
    <row r="18" customFormat="false" ht="15" hidden="false" customHeight="false" outlineLevel="0" collapsed="false">
      <c r="B18" s="8" t="s">
        <v>226</v>
      </c>
      <c r="C18" s="30"/>
      <c r="D18" s="30"/>
      <c r="E18" s="30"/>
      <c r="F18" s="17"/>
    </row>
    <row r="19" customFormat="false" ht="15" hidden="false" customHeight="false" outlineLevel="0" collapsed="false">
      <c r="B19" s="8" t="s">
        <v>227</v>
      </c>
      <c r="C19" s="30"/>
      <c r="D19" s="30"/>
      <c r="E19" s="30"/>
      <c r="F19" s="17"/>
    </row>
    <row r="20" customFormat="false" ht="15" hidden="false" customHeight="false" outlineLevel="0" collapsed="false">
      <c r="B20" s="8" t="s">
        <v>228</v>
      </c>
      <c r="C20" s="30"/>
      <c r="D20" s="30"/>
      <c r="E20" s="30"/>
      <c r="F20" s="17"/>
    </row>
    <row r="22" customFormat="false" ht="15" hidden="false" customHeight="false" outlineLevel="0" collapsed="false">
      <c r="B22" s="6" t="s">
        <v>229</v>
      </c>
      <c r="D22" s="15" t="str">
        <f aca="false">COUNTIF(D7:D20,"최종 결정")&amp;"개"</f>
        <v>0개</v>
      </c>
    </row>
    <row r="23" customFormat="false" ht="15" hidden="false" customHeight="false" outlineLevel="0" collapsed="false">
      <c r="B23" s="6" t="s">
        <v>105</v>
      </c>
      <c r="F23" s="4" t="str">
        <f aca="false">IF(COUNTA(C7:C20)=0,"아직 안 채우셨습니다.",IF(D22=0,"합류자가 혼자 정하는 것이 하나도 없습니다. 이 조건으로는 좋은 사람이 오지 않습니다.",IF(D22&lt;=2,"두 개 이하입니다. 하나쯤 더 넘기실 수 있는지 보십시오.","권한이 나뉘어 있습니다.")))</f>
        <v>아직 안 채우셨습니다.</v>
      </c>
    </row>
    <row r="24" customFormat="false" ht="45.75" hidden="false" customHeight="true" outlineLevel="0" collapsed="false">
      <c r="B24" s="7" t="s">
        <v>230</v>
      </c>
      <c r="C24" s="22" t="s">
        <v>231</v>
      </c>
      <c r="D24" s="22"/>
      <c r="E24" s="22"/>
      <c r="F24" s="22"/>
    </row>
    <row r="26" customFormat="false" ht="15" hidden="false" customHeight="false" outlineLevel="0" collapsed="false">
      <c r="B26" s="6" t="s">
        <v>232</v>
      </c>
      <c r="C26" s="24"/>
      <c r="D26" s="24"/>
      <c r="E26" s="24"/>
      <c r="F26" s="24"/>
    </row>
    <row r="27" customFormat="false" ht="15" hidden="false" customHeight="false" outlineLevel="0" collapsed="false">
      <c r="C27" s="9" t="s">
        <v>233</v>
      </c>
    </row>
    <row r="29" customFormat="false" ht="15" hidden="false" customHeight="false" outlineLevel="0" collapsed="false">
      <c r="B29" s="7" t="s">
        <v>234</v>
      </c>
    </row>
    <row r="30" customFormat="false" ht="33.75" hidden="false" customHeight="true" outlineLevel="0" collapsed="false">
      <c r="C30" s="22" t="s">
        <v>235</v>
      </c>
      <c r="D30" s="22"/>
      <c r="E30" s="22"/>
      <c r="F30" s="22"/>
    </row>
    <row r="34" customFormat="false" ht="15" hidden="false" customHeight="false" outlineLevel="0" collapsed="false">
      <c r="B34" s="9" t="s">
        <v>36</v>
      </c>
    </row>
  </sheetData>
  <mergeCells count="3">
    <mergeCell ref="C24:F24"/>
    <mergeCell ref="C26:F26"/>
    <mergeCell ref="C30:F30"/>
  </mergeCells>
  <dataValidations count="1">
    <dataValidation allowBlank="true" errorStyle="stop" operator="between" showDropDown="false" showErrorMessage="false" showInputMessage="false" sqref="C7:E20" type="list">
      <formula1>"최종 결정,협의,의견,통보,해당없음"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2026-09-03T12:23:34Z</dcterms:created>
  <dc:creator>openpyxl</dc:creator>
  <dc:description/>
  <dc:language>en-US</dc:language>
  <cp:lastModifiedBy/>
  <dcterms:modified xsi:type="dcterms:W3CDTF">2026-09-03T12:23:34Z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