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안내" sheetId="2" state="visible" r:id="rId2"/>
    <sheet xmlns:r="http://schemas.openxmlformats.org/officeDocument/2006/relationships" name="12장 구조" sheetId="3" state="visible" r:id="rId3"/>
    <sheet xmlns:r="http://schemas.openxmlformats.org/officeDocument/2006/relationships" name="자가채점" sheetId="4" state="visible" r:id="rId4"/>
    <sheet xmlns:r="http://schemas.openxmlformats.org/officeDocument/2006/relationships" name="개선 우선순위" sheetId="5" state="visible" r:id="rId5"/>
    <sheet xmlns:r="http://schemas.openxmlformats.org/officeDocument/2006/relationships" name="부결 사유" sheetId="6" state="visible" r:id="rId6"/>
    <sheet xmlns:r="http://schemas.openxmlformats.org/officeDocument/2006/relationships" name="채점 이력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11114"/>
      <sz val="16"/>
    </font>
    <font>
      <name val="Arial"/>
      <i val="1"/>
      <color rgb="006B6B70"/>
      <sz val="9"/>
    </font>
    <font>
      <name val="Arial"/>
      <b val="1"/>
      <color rgb="00111114"/>
      <sz val="12"/>
    </font>
    <font>
      <name val="Arial"/>
      <color rgb="00111114"/>
      <sz val="10"/>
    </font>
    <font>
      <name val="Arial"/>
      <b val="1"/>
      <color rgb="00111114"/>
      <sz val="10"/>
    </font>
    <font>
      <name val="Arial"/>
      <color rgb="000000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EF3C0"/>
      </patternFill>
    </fill>
    <fill>
      <patternFill patternType="solid">
        <fgColor rgb="00FFF9E0"/>
      </patternFill>
    </fill>
  </fills>
  <borders count="3">
    <border>
      <left/>
      <right/>
      <top/>
      <bottom/>
      <diagonal/>
    </border>
    <border>
      <bottom style="medium">
        <color rgb="00111114"/>
      </bottom>
    </border>
    <border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4" fillId="3" borderId="0" pivotButton="0" quotePrefix="0" xfId="0"/>
    <xf numFmtId="0" fontId="6" fillId="4" borderId="0" applyAlignment="1" pivotButton="0" quotePrefix="0" xfId="0">
      <alignment horizontal="center" vertical="center"/>
    </xf>
    <xf numFmtId="1" fontId="6" fillId="4" borderId="0" applyAlignment="1" pivotButton="0" quotePrefix="0" xfId="0">
      <alignment horizontal="center" vertical="center"/>
    </xf>
    <xf numFmtId="164" fontId="4" fillId="0" borderId="0" pivotButton="0" quotePrefix="0" xfId="0"/>
    <xf numFmtId="164" fontId="4" fillId="3" borderId="0" pivotButton="0" quotePrefix="0" xfId="0"/>
    <xf numFmtId="164" fontId="4" fillId="0" borderId="0" applyAlignment="1" pivotButton="0" quotePrefix="0" xfId="0">
      <alignment horizontal="center" vertical="center"/>
    </xf>
    <xf numFmtId="165" fontId="6" fillId="4" borderId="2" pivotButton="0" quotePrefix="0" xfId="0"/>
    <xf numFmtId="0" fontId="6" fillId="4" borderId="2" pivotButton="0" quotePrefix="0" xfId="0"/>
    <xf numFmtId="0" fontId="6" fillId="4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86" customWidth="1" min="3" max="3"/>
  </cols>
  <sheetData>
    <row r="1">
      <c r="A1" s="1" t="inlineStr">
        <is>
          <t>사용법</t>
        </is>
      </c>
    </row>
    <row r="2">
      <c r="A2" s="2" t="inlineStr">
        <is>
          <t>K-03 IR 덱 12장 구조 + 자가 채점표 · younsubjung.com 자료실 · 무료</t>
        </is>
      </c>
    </row>
    <row r="4">
      <c r="B4" s="3" t="inlineStr">
        <is>
          <t>0 · 이 시트를 쓰는 순서</t>
        </is>
      </c>
    </row>
    <row r="5">
      <c r="C5" s="4" t="inlineStr">
        <is>
          <t>· 「12장 구조」 탭에서 우리 덱에 빠진 장이 있는지 먼저 봅니다.</t>
        </is>
      </c>
    </row>
    <row r="6">
      <c r="C6" s="4" t="inlineStr">
        <is>
          <t>· 「자가채점」 탭에서 9개 항목에 0~5 점을 매깁니다. 후하게 주지 마십시오. 후하게 주면 아무것도 안 나옵니다.</t>
        </is>
      </c>
    </row>
    <row r="7">
      <c r="C7" s="4" t="inlineStr">
        <is>
          <t>· 「개선 우선순위」 탭이 배점 대비 잃은 점수가 큰 순서로 자동 정렬해 줍니다. 위에서부터 고치십시오.</t>
        </is>
      </c>
    </row>
    <row r="8">
      <c r="C8" s="4" t="inlineStr">
        <is>
          <t>· 「부결 사유」 탭 30줄에서 우리에게 해당하는 것이 있는지 봅니다. 하나라도 「해당」이면 점수와 상관없이 먼저 막아야 합니다.</t>
        </is>
      </c>
    </row>
    <row r="9">
      <c r="C9" s="4" t="inlineStr">
        <is>
          <t>· 고친 뒤 다시 채점하고, 「채점 이력」 탭에 남기십시오.</t>
        </is>
      </c>
    </row>
    <row r="11">
      <c r="B11" s="3" t="inlineStr">
        <is>
          <t>1 · 엑셀로 쓰실 때</t>
        </is>
      </c>
    </row>
    <row r="12">
      <c r="C12" s="4" t="inlineStr">
        <is>
          <t>· 파일을 그대로 열면 됩니다. 엑셀 2016 이상, 한셀, 넘버스 모두 열립니다.</t>
        </is>
      </c>
    </row>
    <row r="13">
      <c r="C13" s="4" t="inlineStr">
        <is>
          <t>· 파란 글자 칸만 고치십시오. 검은 글자는 수식이라 지우면 계산이 깨집니다.</t>
        </is>
      </c>
    </row>
    <row r="14">
      <c r="C14" s="4" t="inlineStr">
        <is>
          <t>· 쓰기 전에 파일을 하나 복사해 두시는 편이 안전합니다.</t>
        </is>
      </c>
    </row>
    <row r="16">
      <c r="B16" s="3" t="inlineStr">
        <is>
          <t>2 · 구글 스프레드시트로 옮기는 법</t>
        </is>
      </c>
    </row>
    <row r="17">
      <c r="C17" s="5" t="inlineStr">
        <is>
          <t>팀과 같이 보시려면 이쪽을 권합니다. 두 가지 방법이 있습니다.</t>
        </is>
      </c>
    </row>
    <row r="18">
      <c r="B18" s="6" t="inlineStr">
        <is>
          <t>방법 A — 드라이브에 올리기</t>
        </is>
      </c>
    </row>
    <row r="19">
      <c r="C19" s="5" t="inlineStr">
        <is>
          <t>① 드라이브(drive.google.com) 접속 → 왼쪽 위 「+ 새로 만들기」 → 「파일 업로드」</t>
        </is>
      </c>
    </row>
    <row r="20">
      <c r="C20" s="5" t="inlineStr">
        <is>
          <t>② 올라간 파일을 오른쪽 클릭 → 「연결 프로그램」 → 「Google 스프레드시트」</t>
        </is>
      </c>
    </row>
    <row r="21">
      <c r="C21" s="5" t="inlineStr">
        <is>
          <t>③ 새 구글 시트가 만들어집니다. 원본 xlsx 는 그대로 남습니다</t>
        </is>
      </c>
    </row>
    <row r="22">
      <c r="B22" s="6" t="inlineStr">
        <is>
          <t>방법 B — 시트에서 가져오기</t>
        </is>
      </c>
    </row>
    <row r="23">
      <c r="C23" s="5" t="inlineStr">
        <is>
          <t>① 빈 구글 스프레드시트를 하나 만듭니다</t>
        </is>
      </c>
    </row>
    <row r="24">
      <c r="C24" s="5" t="inlineStr">
        <is>
          <t>② 「파일」 → 「가져오기」 → 「업로드」 탭에서 이 파일을 올립니다</t>
        </is>
      </c>
    </row>
    <row r="25">
      <c r="C25" s="5" t="inlineStr">
        <is>
          <t>③ 「가져오기 위치」에서 「새 시트 삽입」을 고르면 탭이 그대로 붙습니다</t>
        </is>
      </c>
    </row>
    <row r="28">
      <c r="B28" s="3" t="inlineStr">
        <is>
          <t>3 · 옮길 때 달라지는 것</t>
        </is>
      </c>
    </row>
    <row r="29">
      <c r="C29" s="4" t="inlineStr">
        <is>
          <t>· 수식은 그대로 넘어갑니다. SUM · IF · COUNTIF · INDEX · MATCH · LARGE 는 구글 시트에서도 같습니다.</t>
        </is>
      </c>
    </row>
    <row r="30">
      <c r="C30" s="4" t="inlineStr">
        <is>
          <t>· 「1,000,000원」처럼 원 표시가 붙은 서식은 「₩1,000,000」 형태로 바뀔 수 있습니다. 숫자는 같습니다.</t>
        </is>
      </c>
    </row>
    <row r="31">
      <c r="C31" s="4" t="inlineStr">
        <is>
          <t>· 드롭다운은 대부분 유지됩니다. 안 보이면 「데이터 → 데이터 확인」에서 다시 걸어 주십시오.</t>
        </is>
      </c>
    </row>
    <row r="33">
      <c r="B33" s="3" t="inlineStr">
        <is>
          <t>4 · 팀과 같이 쓸 때</t>
        </is>
      </c>
    </row>
    <row r="34">
      <c r="C34" s="4" t="inlineStr">
        <is>
          <t>· 구글 시트 오른쪽 위 「공유」 → 사람을 이메일로 추가하는 방식을 권합니다.</t>
        </is>
      </c>
    </row>
    <row r="35">
      <c r="C35" s="4" t="inlineStr">
        <is>
          <t>· 「링크가 있는 모든 사용자」로 열어 두면 주소만 알면 누구나 봅니다. 급여·지분·내부 판단이 든 시트는 이렇게 열지 마십시오.</t>
        </is>
      </c>
    </row>
    <row r="36">
      <c r="C36" s="4" t="inlineStr">
        <is>
          <t>· 여러 명이 고치는 시트는 「파일 → 버전 기록」을 봐 두면 누가 언제 바꿨는지 남습니다.</t>
        </is>
      </c>
    </row>
    <row r="38">
      <c r="B38" s="3" t="inlineStr">
        <is>
          <t>5 · 막혔을 때</t>
        </is>
      </c>
    </row>
    <row r="39">
      <c r="C39" s="4" t="inlineStr">
        <is>
          <t>· 결과가 안 나오면 파란 칸이 비어 있는지 먼저 보십시오. 대부분 입력이 빠진 것입니다.</t>
        </is>
      </c>
    </row>
    <row r="40">
      <c r="C40" s="4" t="inlineStr">
        <is>
          <t>· 「0으로 나눔」 오류가 뜨면 나누는 값이 0 입니다. 해당 입력 칸을 채우면 사라집니다.</t>
        </is>
      </c>
    </row>
    <row r="41">
      <c r="C41" s="4" t="inlineStr">
        <is>
          <t>· 수식을 잘못 지웠으면 파일을 다시 받으십시오. younsubjung.com/kit 에 늘 있습니다.</t>
        </is>
      </c>
    </row>
    <row r="43">
      <c r="B43" s="3" t="inlineStr">
        <is>
          <t>쓰는 범위</t>
        </is>
      </c>
    </row>
    <row r="44">
      <c r="C44" s="4" t="inlineStr">
        <is>
          <t>무료로 배포합니다. 회사 안에서 자유롭게 쓰시고 고치셔도 됩니다. 다만 이 파일 자체를 재판매하거나 본인이 만든 것처럼 배포하지는 말아 주십시오.</t>
        </is>
      </c>
    </row>
    <row r="47">
      <c r="B47" s="2" t="inlineStr">
        <is>
          <t>정윤섭 · younsubjung.com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86" customWidth="1" min="3" max="3"/>
    <col width="66" customWidth="1" min="4" max="4"/>
  </cols>
  <sheetData>
    <row r="1">
      <c r="A1" s="1" t="inlineStr">
        <is>
          <t>이 시트가 답하는 질문</t>
        </is>
      </c>
    </row>
    <row r="2">
      <c r="A2" s="2" t="inlineStr">
        <is>
          <t>우리 IR 덱에서 어디를 먼저 고쳐야 하는가</t>
        </is>
      </c>
    </row>
    <row r="4">
      <c r="C4" s="4" t="inlineStr">
        <is>
          <t>· IR 덱을 고칠 때 대부분 「디자인」과 「말투」부터 손댑니다. 점수가 거기서 깎이는 경우는 드뭅니다.</t>
        </is>
      </c>
    </row>
    <row r="5">
      <c r="C5" s="4" t="inlineStr">
        <is>
          <t>· 점수는 대체로 세 군데서 깎입니다 — 시장 숫자의 출처, 트랙션의 해석, 그리고 왜 하필 이 팀인가.</t>
        </is>
      </c>
    </row>
    <row r="6">
      <c r="C6" s="4" t="inlineStr">
        <is>
          <t>· 그래서 이 시트는 잘 만들었는지를 묻지 않고, 배점이 큰 곳에서 얼마를 잃고 있는지만 봅니다.</t>
        </is>
      </c>
    </row>
    <row r="9">
      <c r="B9" s="3" t="inlineStr">
        <is>
          <t>배점</t>
        </is>
      </c>
    </row>
    <row r="10" ht="32" customHeight="1">
      <c r="C10" s="4" t="inlineStr">
        <is>
          <t>100점 만점입니다. 항목별 배점은 아래와 같이 잡았습니다. 심사표는 기관마다 다르지만, 초기 투자 검토에서 무게가 실리는 순서는 대체로 비슷합니다.</t>
        </is>
      </c>
    </row>
    <row r="12">
      <c r="B12" s="7" t="inlineStr">
        <is>
          <t>항목</t>
        </is>
      </c>
      <c r="C12" s="7" t="inlineStr">
        <is>
          <t>배점</t>
        </is>
      </c>
      <c r="D12" s="7" t="inlineStr">
        <is>
          <t>여기서 실제로 보는 것</t>
        </is>
      </c>
    </row>
    <row r="13">
      <c r="B13" s="5" t="inlineStr">
        <is>
          <t>문제·고객</t>
        </is>
      </c>
      <c r="C13" s="8" t="n">
        <v>15</v>
      </c>
      <c r="D13" s="5" t="inlineStr">
        <is>
          <t>이 문제가 진짜 있는지, 돈 내고 풀 만한 문제인지</t>
        </is>
      </c>
    </row>
    <row r="14">
      <c r="B14" s="5" t="inlineStr">
        <is>
          <t>시장 규모</t>
        </is>
      </c>
      <c r="C14" s="8" t="n">
        <v>15</v>
      </c>
      <c r="D14" s="5" t="inlineStr">
        <is>
          <t>숫자 자체보다 그 숫자를 어떻게 구했는지</t>
        </is>
      </c>
    </row>
    <row r="15">
      <c r="B15" s="5" t="inlineStr">
        <is>
          <t>트랙션</t>
        </is>
      </c>
      <c r="C15" s="8" t="n">
        <v>15</v>
      </c>
      <c r="D15" s="5" t="inlineStr">
        <is>
          <t>수치가 아니라 추세와 그 해석</t>
        </is>
      </c>
    </row>
    <row r="16">
      <c r="B16" s="5" t="inlineStr">
        <is>
          <t>솔루션·제품</t>
        </is>
      </c>
      <c r="C16" s="8" t="n">
        <v>10</v>
      </c>
      <c r="D16" s="5" t="inlineStr">
        <is>
          <t>작동하는 것을 보여 주는가, 설명만 하는가</t>
        </is>
      </c>
    </row>
    <row r="17">
      <c r="B17" s="5" t="inlineStr">
        <is>
          <t>경쟁·차별점</t>
        </is>
      </c>
      <c r="C17" s="8" t="n">
        <v>10</v>
      </c>
      <c r="D17" s="5" t="inlineStr">
        <is>
          <t>경쟁자를 제대로 아는가. 「경쟁사 없음」은 감점</t>
        </is>
      </c>
    </row>
    <row r="18">
      <c r="B18" s="5" t="inlineStr">
        <is>
          <t>비즈니스 모델</t>
        </is>
      </c>
      <c r="C18" s="8" t="n">
        <v>10</v>
      </c>
      <c r="D18" s="5" t="inlineStr">
        <is>
          <t>누가 언제 얼마를 왜 내는지</t>
        </is>
      </c>
    </row>
    <row r="19">
      <c r="B19" s="5" t="inlineStr">
        <is>
          <t>팀</t>
        </is>
      </c>
      <c r="C19" s="8" t="n">
        <v>10</v>
      </c>
      <c r="D19" s="5" t="inlineStr">
        <is>
          <t>왜 하필 이 사람들이 이걸 하는가</t>
        </is>
      </c>
    </row>
    <row r="20">
      <c r="B20" s="5" t="inlineStr">
        <is>
          <t>재무 계획</t>
        </is>
      </c>
      <c r="C20" s="8" t="n">
        <v>10</v>
      </c>
      <c r="D20" s="5" t="inlineStr">
        <is>
          <t>가정이 보이는가. 숫자만 있고 근거가 없으면 감점</t>
        </is>
      </c>
    </row>
    <row r="21">
      <c r="B21" s="5" t="inlineStr">
        <is>
          <t>투자 제안</t>
        </is>
      </c>
      <c r="C21" s="8" t="n">
        <v>5</v>
      </c>
      <c r="D21" s="5" t="inlineStr">
        <is>
          <t>얼마를 어디에 쓰고 무엇을 달성하는가</t>
        </is>
      </c>
    </row>
    <row r="24">
      <c r="B24" s="3" t="inlineStr">
        <is>
          <t>칸 색 안내</t>
        </is>
      </c>
    </row>
    <row r="25">
      <c r="B25" s="9" t="inlineStr">
        <is>
          <t>파란 글자</t>
        </is>
      </c>
      <c r="C25" s="5" t="inlineStr">
        <is>
          <t>직접 넣는 숫자입니다. 여기만 고치십시오.</t>
        </is>
      </c>
    </row>
    <row r="26">
      <c r="B26" s="5" t="inlineStr">
        <is>
          <t>검은 글자</t>
        </is>
      </c>
      <c r="C26" s="5" t="inlineStr">
        <is>
          <t>수식입니다. 건드리면 계산이 깨집니다.</t>
        </is>
      </c>
    </row>
    <row r="27">
      <c r="B27" s="10" t="inlineStr">
        <is>
          <t>초록 글자</t>
        </is>
      </c>
      <c r="C27" s="5" t="inlineStr">
        <is>
          <t>다른 탭에서 가져온 값입니다.</t>
        </is>
      </c>
    </row>
    <row r="28">
      <c r="B28" s="11" t="inlineStr">
        <is>
          <t>노란 칸</t>
        </is>
      </c>
      <c r="C28" s="5" t="inlineStr">
        <is>
          <t>반드시 채워야 하는 칸입니다.</t>
        </is>
      </c>
    </row>
    <row r="30">
      <c r="B30" s="3" t="inlineStr">
        <is>
          <t>주의</t>
        </is>
      </c>
    </row>
    <row r="31" ht="46" customHeight="1">
      <c r="C31" s="4" t="inlineStr">
        <is>
          <t>여기 배점은 일반적인 초기 투자 검토를 놓고 잡은 기준선입니다. 정부지원사업 심사표, 데모데이 심사표, VC 내부 검토표는 항목과 무게가 다릅니다. 지원하는 곳의 심사표가 공개돼 있으면 그 배점으로 「자가채점」 탭의 배점 칸을 바꿔 쓰십시오. 파란 칸이라 고쳐도 됩니다.</t>
        </is>
      </c>
    </row>
    <row r="34">
      <c r="B34" s="2" t="inlineStr">
        <is>
          <t>이 시트는 구조와 판단 기준을 정리한 것입니다. 실제 IR 자료의 작성 대행은 하지 않습니다.</t>
        </is>
      </c>
    </row>
    <row r="35">
      <c r="B35" s="2" t="inlineStr">
        <is>
          <t>정윤섭 · younsubjung.com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22" customWidth="1" min="3" max="3"/>
    <col width="40" customWidth="1" min="4" max="4"/>
    <col width="40" customWidth="1" min="5" max="5"/>
    <col width="38" customWidth="1" min="6" max="6"/>
    <col width="11" customWidth="1" min="7" max="7"/>
  </cols>
  <sheetData>
    <row r="1">
      <c r="A1" s="1" t="inlineStr">
        <is>
          <t>IR 덱 12장 구조</t>
        </is>
      </c>
    </row>
    <row r="2">
      <c r="A2" s="2" t="inlineStr">
        <is>
          <t>장 수보다 순서가 중요합니다. 앞 세 장에서 안 잡히면 뒤는 안 봅니다.</t>
        </is>
      </c>
    </row>
    <row r="4">
      <c r="A4" s="7" t="inlineStr"/>
      <c r="B4" s="7" t="inlineStr">
        <is>
          <t>장</t>
        </is>
      </c>
      <c r="C4" s="7" t="inlineStr">
        <is>
          <t>제목</t>
        </is>
      </c>
      <c r="D4" s="7" t="inlineStr">
        <is>
          <t>이 장의 목적</t>
        </is>
      </c>
      <c r="E4" s="7" t="inlineStr">
        <is>
          <t>심사자가 여기서 보는 것</t>
        </is>
      </c>
      <c r="F4" s="7" t="inlineStr">
        <is>
          <t>흔한 실수</t>
        </is>
      </c>
      <c r="G4" s="7" t="inlineStr">
        <is>
          <t>우리 덱에</t>
        </is>
      </c>
    </row>
    <row r="5" ht="42" customHeight="1">
      <c r="B5" s="8" t="n">
        <v>1</v>
      </c>
      <c r="C5" s="4" t="inlineStr">
        <is>
          <t>표지 · 한 줄 정의</t>
        </is>
      </c>
      <c r="D5" s="4" t="inlineStr">
        <is>
          <t>우리가 누구에게 무엇을 해 주는 회사인지 한 문장</t>
        </is>
      </c>
      <c r="E5" s="4" t="inlineStr">
        <is>
          <t>이 문장만 보고 무슨 회사인지 아는가</t>
        </is>
      </c>
      <c r="F5" s="4" t="inlineStr">
        <is>
          <t>「혁신적인 플랫폼」처럼 뭘 하는지 안 보이는 수식어</t>
        </is>
      </c>
      <c r="G5" s="12" t="inlineStr">
        <is>
          <t>미표시</t>
        </is>
      </c>
    </row>
    <row r="6" ht="42" customHeight="1">
      <c r="B6" s="8" t="n">
        <v>2</v>
      </c>
      <c r="C6" s="4" t="inlineStr">
        <is>
          <t>문제</t>
        </is>
      </c>
      <c r="D6" s="4" t="inlineStr">
        <is>
          <t>고객이 지금 겪는 불편을 구체적인 장면으로</t>
        </is>
      </c>
      <c r="E6" s="4" t="inlineStr">
        <is>
          <t>이 문제가 실재하는가, 얼마나 아픈가</t>
        </is>
      </c>
      <c r="F6" s="4" t="inlineStr">
        <is>
          <t>일반론. 「많은 사람들이 불편을 겪습니다」</t>
        </is>
      </c>
      <c r="G6" s="12" t="inlineStr">
        <is>
          <t>미표시</t>
        </is>
      </c>
    </row>
    <row r="7" ht="42" customHeight="1">
      <c r="B7" s="8" t="n">
        <v>3</v>
      </c>
      <c r="C7" s="4" t="inlineStr">
        <is>
          <t>고객</t>
        </is>
      </c>
      <c r="D7" s="4" t="inlineStr">
        <is>
          <t>누가 이 문제를 가장 크게 겪는가</t>
        </is>
      </c>
      <c r="E7" s="4" t="inlineStr">
        <is>
          <t>돈 낼 사람과 문제 겪는 사람이 같은가</t>
        </is>
      </c>
      <c r="F7" s="4" t="inlineStr">
        <is>
          <t>대상을 넓게 잡아 아무도 아닌 게 됨</t>
        </is>
      </c>
      <c r="G7" s="12" t="inlineStr">
        <is>
          <t>미표시</t>
        </is>
      </c>
    </row>
    <row r="8" ht="42" customHeight="1">
      <c r="B8" s="8" t="n">
        <v>4</v>
      </c>
      <c r="C8" s="4" t="inlineStr">
        <is>
          <t>솔루션</t>
        </is>
      </c>
      <c r="D8" s="4" t="inlineStr">
        <is>
          <t>무엇을 만들었고 어떻게 문제를 없애는가</t>
        </is>
      </c>
      <c r="E8" s="4" t="inlineStr">
        <is>
          <t>설명이 아니라 작동하는 것을 보여 주는가</t>
        </is>
      </c>
      <c r="F8" s="4" t="inlineStr">
        <is>
          <t>기능 나열. 화면 캡처 없이 글로만</t>
        </is>
      </c>
      <c r="G8" s="12" t="inlineStr">
        <is>
          <t>미표시</t>
        </is>
      </c>
    </row>
    <row r="9" ht="42" customHeight="1">
      <c r="B9" s="8" t="n">
        <v>5</v>
      </c>
      <c r="C9" s="4" t="inlineStr">
        <is>
          <t>작동 방식·데모</t>
        </is>
      </c>
      <c r="D9" s="4" t="inlineStr">
        <is>
          <t>제품이 실제로 도는 모습</t>
        </is>
      </c>
      <c r="E9" s="4" t="inlineStr">
        <is>
          <t>진짜 있는가, 데모가 되는가</t>
        </is>
      </c>
      <c r="F9" s="4" t="inlineStr">
        <is>
          <t>「개발 예정」만 있고 보여 줄 게 없음</t>
        </is>
      </c>
      <c r="G9" s="12" t="inlineStr">
        <is>
          <t>미표시</t>
        </is>
      </c>
    </row>
    <row r="10" ht="42" customHeight="1">
      <c r="B10" s="8" t="n">
        <v>6</v>
      </c>
      <c r="C10" s="4" t="inlineStr">
        <is>
          <t>시장 규모</t>
        </is>
      </c>
      <c r="D10" s="4" t="inlineStr">
        <is>
          <t>TAM·SAM·SOM 과 그 계산 과정</t>
        </is>
      </c>
      <c r="E10" s="4" t="inlineStr">
        <is>
          <t>숫자보다 그 숫자를 어떻게 구했는지</t>
        </is>
      </c>
      <c r="F10" s="4" t="inlineStr">
        <is>
          <t>보고서 숫자 그대로 인용. 우리 몫 계산이 없음</t>
        </is>
      </c>
      <c r="G10" s="12" t="inlineStr">
        <is>
          <t>미표시</t>
        </is>
      </c>
    </row>
    <row r="11" ht="42" customHeight="1">
      <c r="B11" s="8" t="n">
        <v>7</v>
      </c>
      <c r="C11" s="4" t="inlineStr">
        <is>
          <t>경쟁·차별점</t>
        </is>
      </c>
      <c r="D11" s="4" t="inlineStr">
        <is>
          <t>경쟁자 지도와 우리 자리</t>
        </is>
      </c>
      <c r="E11" s="4" t="inlineStr">
        <is>
          <t>경쟁자를 제대로 아는가</t>
        </is>
      </c>
      <c r="F11" s="4" t="inlineStr">
        <is>
          <t>「경쟁사 없음」. 이건 시장이 없다는 뜻으로 읽힘</t>
        </is>
      </c>
      <c r="G11" s="12" t="inlineStr">
        <is>
          <t>미표시</t>
        </is>
      </c>
    </row>
    <row r="12" ht="42" customHeight="1">
      <c r="B12" s="8" t="n">
        <v>8</v>
      </c>
      <c r="C12" s="4" t="inlineStr">
        <is>
          <t>비즈니스 모델</t>
        </is>
      </c>
      <c r="D12" s="4" t="inlineStr">
        <is>
          <t>누가 언제 얼마를 왜 내는가</t>
        </is>
      </c>
      <c r="E12" s="4" t="inlineStr">
        <is>
          <t>단가와 반복 구조가 있는가</t>
        </is>
      </c>
      <c r="F12" s="4" t="inlineStr">
        <is>
          <t>수익모델이 여러 개 나열돼 있고 주력이 안 보임</t>
        </is>
      </c>
      <c r="G12" s="12" t="inlineStr">
        <is>
          <t>미표시</t>
        </is>
      </c>
    </row>
    <row r="13" ht="42" customHeight="1">
      <c r="B13" s="8" t="n">
        <v>9</v>
      </c>
      <c r="C13" s="4" t="inlineStr">
        <is>
          <t>트랙션</t>
        </is>
      </c>
      <c r="D13" s="4" t="inlineStr">
        <is>
          <t>지금까지의 숫자와 추세</t>
        </is>
      </c>
      <c r="E13" s="4" t="inlineStr">
        <is>
          <t>수치보다 기울기와 그 해석</t>
        </is>
      </c>
      <c r="F13" s="4" t="inlineStr">
        <is>
          <t>누적 수치만. 월별 추세가 없음</t>
        </is>
      </c>
      <c r="G13" s="12" t="inlineStr">
        <is>
          <t>미표시</t>
        </is>
      </c>
    </row>
    <row r="14" ht="42" customHeight="1">
      <c r="B14" s="8" t="n">
        <v>10</v>
      </c>
      <c r="C14" s="4" t="inlineStr">
        <is>
          <t>팀</t>
        </is>
      </c>
      <c r="D14" s="4" t="inlineStr">
        <is>
          <t>왜 하필 이 사람들인가</t>
        </is>
      </c>
      <c r="E14" s="4" t="inlineStr">
        <is>
          <t>이 문제와 이 팀의 연결</t>
        </is>
      </c>
      <c r="F14" s="4" t="inlineStr">
        <is>
          <t>이력 나열. 이 사업과의 접점이 안 보임</t>
        </is>
      </c>
      <c r="G14" s="12" t="inlineStr">
        <is>
          <t>미표시</t>
        </is>
      </c>
    </row>
    <row r="15" ht="42" customHeight="1">
      <c r="B15" s="8" t="n">
        <v>11</v>
      </c>
      <c r="C15" s="4" t="inlineStr">
        <is>
          <t>재무 계획</t>
        </is>
      </c>
      <c r="D15" s="4" t="inlineStr">
        <is>
          <t>향후 3년 추정과 가정</t>
        </is>
      </c>
      <c r="E15" s="4" t="inlineStr">
        <is>
          <t>가정이 보이는가</t>
        </is>
      </c>
      <c r="F15" s="4" t="inlineStr">
        <is>
          <t>근거 없는 우상향 그래프</t>
        </is>
      </c>
      <c r="G15" s="12" t="inlineStr">
        <is>
          <t>미표시</t>
        </is>
      </c>
    </row>
    <row r="16" ht="42" customHeight="1">
      <c r="B16" s="8" t="n">
        <v>12</v>
      </c>
      <c r="C16" s="4" t="inlineStr">
        <is>
          <t>투자 제안</t>
        </is>
      </c>
      <c r="D16" s="4" t="inlineStr">
        <is>
          <t>얼마를, 어디에, 무엇을 달성하려고</t>
        </is>
      </c>
      <c r="E16" s="4" t="inlineStr">
        <is>
          <t>돈의 용처와 다음 마일스톤</t>
        </is>
      </c>
      <c r="F16" s="4" t="inlineStr">
        <is>
          <t>금액만 있고 그 돈으로 무엇이 되는지 없음</t>
        </is>
      </c>
      <c r="G16" s="12" t="inlineStr">
        <is>
          <t>미표시</t>
        </is>
      </c>
    </row>
    <row r="18">
      <c r="D18" s="6" t="inlineStr">
        <is>
          <t>「없음」인 장</t>
        </is>
      </c>
      <c r="E18" s="5">
        <f>COUNTIF(G5:G16,"없음")&amp;"장"</f>
        <v/>
      </c>
    </row>
    <row r="19">
      <c r="D19" s="6" t="inlineStr">
        <is>
          <t>「약함」인 장</t>
        </is>
      </c>
      <c r="E19" s="5">
        <f>COUNTIF(G5:G16,"약함")&amp;"장"</f>
        <v/>
      </c>
    </row>
    <row r="20">
      <c r="D20" s="6" t="inlineStr">
        <is>
          <t>판단</t>
        </is>
      </c>
      <c r="E20" s="5">
        <f>IF(COUNTIF(G5:G16,"없음")&gt;=3,"빠진 장이 많습니다. 채점보다 덱 구성을 먼저 맞추십시오.",IF(COUNTIF(G5:G16,"없음")&gt;0,"빠진 장부터 채우고 채점하십시오.",IF(COUNTIF(G5:G16,"미표시")&gt;0,"아직 표시하지 않은 장이 있습니다. 열두 장을 먼저 있음·약함·없음으로 표시하십시오.",IF(COUNTIF(G5:G16,"약함")&gt;=6,"약한 장이 절반을 넘습니다. 채점보다 장별 보완이 먼저입니다.","구성은 갖춰졌습니다. 「자가채점」 탭으로 넘어가십시오."))))</f>
        <v/>
      </c>
    </row>
    <row r="23">
      <c r="D23" s="2" t="inlineStr">
        <is>
          <t>정윤섭 · younsubjung.com</t>
        </is>
      </c>
    </row>
  </sheetData>
  <dataValidations count="1">
    <dataValidation sqref="G5 G6 G7 G8 G9 G10 G11 G12 G13 G14 G15 G16" showDropDown="0" showInputMessage="0" showErrorMessage="0" allowBlank="1" type="list">
      <formula1>"있음,약함,없음,미표시"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18" customWidth="1" min="3" max="3"/>
    <col width="9" customWidth="1" min="4" max="4"/>
    <col width="9" customWidth="1" min="5" max="5"/>
    <col width="10" customWidth="1" min="6" max="6"/>
    <col width="10" customWidth="1" min="7" max="7"/>
    <col width="54" customWidth="1" min="8" max="8"/>
    <col width="9" customWidth="1" min="9" max="9"/>
  </cols>
  <sheetData>
    <row r="1">
      <c r="A1" s="1" t="inlineStr">
        <is>
          <t>자가 채점</t>
        </is>
      </c>
    </row>
    <row r="2">
      <c r="A2" s="2" t="inlineStr">
        <is>
          <t>0~5 로 매기십시오. 3 은 「보통」이 아니라 「설명은 했는데 근거가 약함」입니다.</t>
        </is>
      </c>
    </row>
    <row r="4">
      <c r="C4" s="2" t="inlineStr">
        <is>
          <t>0 = 아예 없음 · 1 = 언급만 · 2 = 있으나 부실 · 3 = 설명은 됨, 근거 약함 · 4 = 근거까지 있음 · 5 = 숫자와 증거로 뒷받침됨</t>
        </is>
      </c>
    </row>
    <row r="6">
      <c r="A6" s="7" t="inlineStr"/>
      <c r="B6" s="7" t="inlineStr">
        <is>
          <t>번호</t>
        </is>
      </c>
      <c r="C6" s="7" t="inlineStr">
        <is>
          <t>항목</t>
        </is>
      </c>
      <c r="D6" s="7" t="inlineStr">
        <is>
          <t>배점</t>
        </is>
      </c>
      <c r="E6" s="7" t="inlineStr">
        <is>
          <t>자가점수</t>
        </is>
      </c>
      <c r="F6" s="7" t="inlineStr">
        <is>
          <t>환산점수</t>
        </is>
      </c>
      <c r="G6" s="7" t="inlineStr">
        <is>
          <t>잃은 점수</t>
        </is>
      </c>
      <c r="H6" s="7" t="inlineStr">
        <is>
          <t>이 항목에서 확인할 것</t>
        </is>
      </c>
      <c r="I6" s="7" t="inlineStr">
        <is>
          <t>정렬키</t>
        </is>
      </c>
    </row>
    <row r="7" ht="30" customHeight="1">
      <c r="B7" s="8" t="n">
        <v>1</v>
      </c>
      <c r="C7" s="5" t="inlineStr">
        <is>
          <t>문제·고객</t>
        </is>
      </c>
      <c r="D7" s="12" t="n">
        <v>15</v>
      </c>
      <c r="E7" s="13" t="n"/>
      <c r="F7" s="14">
        <f>IF(E7="","",D7*E7/5)</f>
        <v/>
      </c>
      <c r="G7" s="14">
        <f>IF(E7="","",D7-F7)</f>
        <v/>
      </c>
      <c r="H7" s="4" t="inlineStr">
        <is>
          <t>이 문제를 겪는 사람을 실제로 만나 본 근거가 덱에 있는가</t>
        </is>
      </c>
      <c r="I7" s="2">
        <f>IF(E7="","",G7*1000+9)</f>
        <v/>
      </c>
    </row>
    <row r="8" ht="30" customHeight="1">
      <c r="B8" s="8" t="n">
        <v>2</v>
      </c>
      <c r="C8" s="5" t="inlineStr">
        <is>
          <t>시장 규모</t>
        </is>
      </c>
      <c r="D8" s="12" t="n">
        <v>15</v>
      </c>
      <c r="E8" s="13" t="n"/>
      <c r="F8" s="14">
        <f>IF(E8="","",D8*E8/5)</f>
        <v/>
      </c>
      <c r="G8" s="14">
        <f>IF(E8="","",D8-F8)</f>
        <v/>
      </c>
      <c r="H8" s="4" t="inlineStr">
        <is>
          <t>TAM 을 어떻게 계산했는지 과정이 한 장에 보이는가</t>
        </is>
      </c>
      <c r="I8" s="2">
        <f>IF(E8="","",G8*1000+8)</f>
        <v/>
      </c>
    </row>
    <row r="9" ht="30" customHeight="1">
      <c r="B9" s="8" t="n">
        <v>3</v>
      </c>
      <c r="C9" s="5" t="inlineStr">
        <is>
          <t>트랙션</t>
        </is>
      </c>
      <c r="D9" s="12" t="n">
        <v>15</v>
      </c>
      <c r="E9" s="13" t="n"/>
      <c r="F9" s="14">
        <f>IF(E9="","",D9*E9/5)</f>
        <v/>
      </c>
      <c r="G9" s="14">
        <f>IF(E9="","",D9-F9)</f>
        <v/>
      </c>
      <c r="H9" s="4" t="inlineStr">
        <is>
          <t>월별 추세가 보이고, 꺾인 구간에 대한 설명이 있는가</t>
        </is>
      </c>
      <c r="I9" s="2">
        <f>IF(E9="","",G9*1000+7)</f>
        <v/>
      </c>
    </row>
    <row r="10" ht="30" customHeight="1">
      <c r="B10" s="8" t="n">
        <v>4</v>
      </c>
      <c r="C10" s="5" t="inlineStr">
        <is>
          <t>솔루션·제품</t>
        </is>
      </c>
      <c r="D10" s="12" t="n">
        <v>10</v>
      </c>
      <c r="E10" s="13" t="n"/>
      <c r="F10" s="14">
        <f>IF(E10="","",D10*E10/5)</f>
        <v/>
      </c>
      <c r="G10" s="14">
        <f>IF(E10="","",D10-F10)</f>
        <v/>
      </c>
      <c r="H10" s="4" t="inlineStr">
        <is>
          <t>작동하는 화면 또는 데모 링크가 있는가</t>
        </is>
      </c>
      <c r="I10" s="2">
        <f>IF(E10="","",G10*1000+6)</f>
        <v/>
      </c>
    </row>
    <row r="11" ht="30" customHeight="1">
      <c r="B11" s="8" t="n">
        <v>5</v>
      </c>
      <c r="C11" s="5" t="inlineStr">
        <is>
          <t>경쟁·차별점</t>
        </is>
      </c>
      <c r="D11" s="12" t="n">
        <v>10</v>
      </c>
      <c r="E11" s="13" t="n"/>
      <c r="F11" s="14">
        <f>IF(E11="","",D11*E11/5)</f>
        <v/>
      </c>
      <c r="G11" s="14">
        <f>IF(E11="","",D11-F11)</f>
        <v/>
      </c>
      <c r="H11" s="4" t="inlineStr">
        <is>
          <t>경쟁자를 이름으로 적고 우리 자리를 표시했는가</t>
        </is>
      </c>
      <c r="I11" s="2">
        <f>IF(E11="","",G11*1000+5)</f>
        <v/>
      </c>
    </row>
    <row r="12" ht="30" customHeight="1">
      <c r="B12" s="8" t="n">
        <v>6</v>
      </c>
      <c r="C12" s="5" t="inlineStr">
        <is>
          <t>비즈니스 모델</t>
        </is>
      </c>
      <c r="D12" s="12" t="n">
        <v>10</v>
      </c>
      <c r="E12" s="13" t="n"/>
      <c r="F12" s="14">
        <f>IF(E12="","",D12*E12/5)</f>
        <v/>
      </c>
      <c r="G12" s="14">
        <f>IF(E12="","",D12-F12)</f>
        <v/>
      </c>
      <c r="H12" s="4" t="inlineStr">
        <is>
          <t>단가·과금 주기·재구매 구조가 숫자로 있는가</t>
        </is>
      </c>
      <c r="I12" s="2">
        <f>IF(E12="","",G12*1000+4)</f>
        <v/>
      </c>
    </row>
    <row r="13" ht="30" customHeight="1">
      <c r="B13" s="8" t="n">
        <v>7</v>
      </c>
      <c r="C13" s="5" t="inlineStr">
        <is>
          <t>팀</t>
        </is>
      </c>
      <c r="D13" s="12" t="n">
        <v>10</v>
      </c>
      <c r="E13" s="13" t="n"/>
      <c r="F13" s="14">
        <f>IF(E13="","",D13*E13/5)</f>
        <v/>
      </c>
      <c r="G13" s="14">
        <f>IF(E13="","",D13-F13)</f>
        <v/>
      </c>
      <c r="H13" s="4" t="inlineStr">
        <is>
          <t>각 사람과 이 사업의 연결이 한 줄로 설명되는가</t>
        </is>
      </c>
      <c r="I13" s="2">
        <f>IF(E13="","",G13*1000+3)</f>
        <v/>
      </c>
    </row>
    <row r="14" ht="30" customHeight="1">
      <c r="B14" s="8" t="n">
        <v>8</v>
      </c>
      <c r="C14" s="5" t="inlineStr">
        <is>
          <t>재무 계획</t>
        </is>
      </c>
      <c r="D14" s="12" t="n">
        <v>10</v>
      </c>
      <c r="E14" s="13" t="n"/>
      <c r="F14" s="14">
        <f>IF(E14="","",D14*E14/5)</f>
        <v/>
      </c>
      <c r="G14" s="14">
        <f>IF(E14="","",D14-F14)</f>
        <v/>
      </c>
      <c r="H14" s="4" t="inlineStr">
        <is>
          <t>핵심 가정 서너 개가 명시돼 있는가</t>
        </is>
      </c>
      <c r="I14" s="2">
        <f>IF(E14="","",G14*1000+2)</f>
        <v/>
      </c>
    </row>
    <row r="15" ht="30" customHeight="1">
      <c r="B15" s="8" t="n">
        <v>9</v>
      </c>
      <c r="C15" s="5" t="inlineStr">
        <is>
          <t>투자 제안</t>
        </is>
      </c>
      <c r="D15" s="12" t="n">
        <v>5</v>
      </c>
      <c r="E15" s="13" t="n"/>
      <c r="F15" s="14">
        <f>IF(E15="","",D15*E15/5)</f>
        <v/>
      </c>
      <c r="G15" s="14">
        <f>IF(E15="","",D15-F15)</f>
        <v/>
      </c>
      <c r="H15" s="4" t="inlineStr">
        <is>
          <t>조달 금액의 용처가 항목별로 쪼개져 있는가</t>
        </is>
      </c>
      <c r="I15" s="2">
        <f>IF(E15="","",G15*1000+1)</f>
        <v/>
      </c>
    </row>
    <row r="17">
      <c r="C17" s="3" t="inlineStr">
        <is>
          <t>총점</t>
        </is>
      </c>
      <c r="D17" s="8">
        <f>SUM(D7:D15)</f>
        <v/>
      </c>
      <c r="F17" s="15">
        <f>SUM(F7:F15)</f>
        <v/>
      </c>
    </row>
    <row r="18">
      <c r="C18" s="6" t="inlineStr">
        <is>
          <t>판단</t>
        </is>
      </c>
      <c r="F18" s="5">
        <f>IF(COUNT(E7:E15)&lt;9,"채점 중",IF(F17&gt;=80,"제출 가능",IF(F17&gt;=65,"보완 후 제출",IF(F17&gt;=50,"큰 구멍 있음","다시 짜십시오"))))</f>
        <v/>
      </c>
      <c r="H18" s="4">
        <f>IF(COUNT(E7:E15)&lt;9,"아홉 항목을 모두 채점해야 총점이 의미를 갖습니다.",IF(F17&gt;=80,"이 정도면 미팅에서 내용으로 갈립니다. 발표 연습으로 넘어가십시오.",IF(F17&gt;=65,"「개선 우선순위」 탭 위 세 줄만 고치면 80점대로 올라갑니다.",IF(F17&gt;=50,"배점 큰 항목에서 점수를 잃고 있습니다. 우선순위 탭 위에서부터 보십시오.","장별로 손보는 것보다 이야기 순서를 다시 짜는 편이 빠릅니다."))))</f>
        <v/>
      </c>
    </row>
    <row r="19">
      <c r="C19" s="6" t="inlineStr">
        <is>
          <t>채점한 항목</t>
        </is>
      </c>
      <c r="E19" s="8">
        <f>COUNT(E7:E15)&amp;" / 9"</f>
        <v/>
      </c>
    </row>
    <row r="21">
      <c r="C21" s="2" t="inlineStr">
        <is>
          <t>정윤섭 · younsubjung.com</t>
        </is>
      </c>
    </row>
  </sheetData>
  <dataValidations count="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20" customWidth="1" min="3" max="3"/>
    <col width="11" customWidth="1" min="4" max="4"/>
    <col width="11" customWidth="1" min="5" max="5"/>
    <col width="11" customWidth="1" min="6" max="6"/>
    <col width="58" customWidth="1" min="7" max="7"/>
  </cols>
  <sheetData>
    <row r="1">
      <c r="A1" s="1" t="inlineStr">
        <is>
          <t>개선 우선순위</t>
        </is>
      </c>
    </row>
    <row r="2">
      <c r="A2" s="2" t="inlineStr">
        <is>
          <t>배점 대비 잃은 점수가 큰 순서입니다. 위에서부터 고치는 것이 가장 빠릅니다.</t>
        </is>
      </c>
    </row>
    <row r="4">
      <c r="A4" s="7" t="inlineStr"/>
      <c r="B4" s="7" t="inlineStr">
        <is>
          <t>순위</t>
        </is>
      </c>
      <c r="C4" s="7" t="inlineStr">
        <is>
          <t>항목</t>
        </is>
      </c>
      <c r="D4" s="7" t="inlineStr">
        <is>
          <t>배점</t>
        </is>
      </c>
      <c r="E4" s="7" t="inlineStr">
        <is>
          <t>자가점수</t>
        </is>
      </c>
      <c r="F4" s="7" t="inlineStr">
        <is>
          <t>잃은 점수</t>
        </is>
      </c>
      <c r="G4" s="7" t="inlineStr">
        <is>
          <t>이 항목에서 확인할 것</t>
        </is>
      </c>
    </row>
    <row r="5" ht="28" customHeight="1">
      <c r="B5" s="8" t="n">
        <v>1</v>
      </c>
      <c r="C5" s="5">
        <f>IFERROR(INDEX(자가채점!$C$7:$C$15,MATCH(LARGE(자가채점!$I$7:$I$15,1),자가채점!$I$7:$I$15,0)),"")</f>
        <v/>
      </c>
      <c r="D5" s="8">
        <f>IFERROR(INDEX(자가채점!$D$7:$D$15,MATCH(LARGE(자가채점!$I$7:$I$15,1),자가채점!$I$7:$I$15,0)),"")</f>
        <v/>
      </c>
      <c r="E5" s="8">
        <f>IFERROR(INDEX(자가채점!$E$7:$E$15,MATCH(LARGE(자가채점!$I$7:$I$15,1),자가채점!$I$7:$I$15,0)),"")</f>
        <v/>
      </c>
      <c r="F5" s="16">
        <f>IFERROR(INDEX(자가채점!$G$7:$G$15,MATCH(LARGE(자가채점!$I$7:$I$15,1),자가채점!$I$7:$I$15,0)),"")</f>
        <v/>
      </c>
      <c r="G5" s="4">
        <f>IFERROR(INDEX(자가채점!$H$7:$H$15,MATCH(LARGE(자가채점!$I$7:$I$15,1),자가채점!$I$7:$I$15,0)),"")</f>
        <v/>
      </c>
    </row>
    <row r="6" ht="28" customHeight="1">
      <c r="B6" s="8" t="n">
        <v>2</v>
      </c>
      <c r="C6" s="5">
        <f>IFERROR(INDEX(자가채점!$C$7:$C$15,MATCH(LARGE(자가채점!$I$7:$I$15,2),자가채점!$I$7:$I$15,0)),"")</f>
        <v/>
      </c>
      <c r="D6" s="8">
        <f>IFERROR(INDEX(자가채점!$D$7:$D$15,MATCH(LARGE(자가채점!$I$7:$I$15,2),자가채점!$I$7:$I$15,0)),"")</f>
        <v/>
      </c>
      <c r="E6" s="8">
        <f>IFERROR(INDEX(자가채점!$E$7:$E$15,MATCH(LARGE(자가채점!$I$7:$I$15,2),자가채점!$I$7:$I$15,0)),"")</f>
        <v/>
      </c>
      <c r="F6" s="16">
        <f>IFERROR(INDEX(자가채점!$G$7:$G$15,MATCH(LARGE(자가채점!$I$7:$I$15,2),자가채점!$I$7:$I$15,0)),"")</f>
        <v/>
      </c>
      <c r="G6" s="4">
        <f>IFERROR(INDEX(자가채점!$H$7:$H$15,MATCH(LARGE(자가채점!$I$7:$I$15,2),자가채점!$I$7:$I$15,0)),"")</f>
        <v/>
      </c>
    </row>
    <row r="7" ht="28" customHeight="1">
      <c r="B7" s="8" t="n">
        <v>3</v>
      </c>
      <c r="C7" s="5">
        <f>IFERROR(INDEX(자가채점!$C$7:$C$15,MATCH(LARGE(자가채점!$I$7:$I$15,3),자가채점!$I$7:$I$15,0)),"")</f>
        <v/>
      </c>
      <c r="D7" s="8">
        <f>IFERROR(INDEX(자가채점!$D$7:$D$15,MATCH(LARGE(자가채점!$I$7:$I$15,3),자가채점!$I$7:$I$15,0)),"")</f>
        <v/>
      </c>
      <c r="E7" s="8">
        <f>IFERROR(INDEX(자가채점!$E$7:$E$15,MATCH(LARGE(자가채점!$I$7:$I$15,3),자가채점!$I$7:$I$15,0)),"")</f>
        <v/>
      </c>
      <c r="F7" s="16">
        <f>IFERROR(INDEX(자가채점!$G$7:$G$15,MATCH(LARGE(자가채점!$I$7:$I$15,3),자가채점!$I$7:$I$15,0)),"")</f>
        <v/>
      </c>
      <c r="G7" s="4">
        <f>IFERROR(INDEX(자가채점!$H$7:$H$15,MATCH(LARGE(자가채점!$I$7:$I$15,3),자가채점!$I$7:$I$15,0)),"")</f>
        <v/>
      </c>
    </row>
    <row r="8" ht="28" customHeight="1">
      <c r="B8" s="8" t="n">
        <v>4</v>
      </c>
      <c r="C8" s="5">
        <f>IFERROR(INDEX(자가채점!$C$7:$C$15,MATCH(LARGE(자가채점!$I$7:$I$15,4),자가채점!$I$7:$I$15,0)),"")</f>
        <v/>
      </c>
      <c r="D8" s="8">
        <f>IFERROR(INDEX(자가채점!$D$7:$D$15,MATCH(LARGE(자가채점!$I$7:$I$15,4),자가채점!$I$7:$I$15,0)),"")</f>
        <v/>
      </c>
      <c r="E8" s="8">
        <f>IFERROR(INDEX(자가채점!$E$7:$E$15,MATCH(LARGE(자가채점!$I$7:$I$15,4),자가채점!$I$7:$I$15,0)),"")</f>
        <v/>
      </c>
      <c r="F8" s="16">
        <f>IFERROR(INDEX(자가채점!$G$7:$G$15,MATCH(LARGE(자가채점!$I$7:$I$15,4),자가채점!$I$7:$I$15,0)),"")</f>
        <v/>
      </c>
      <c r="G8" s="4">
        <f>IFERROR(INDEX(자가채점!$H$7:$H$15,MATCH(LARGE(자가채점!$I$7:$I$15,4),자가채점!$I$7:$I$15,0)),"")</f>
        <v/>
      </c>
    </row>
    <row r="9" ht="28" customHeight="1">
      <c r="B9" s="8" t="n">
        <v>5</v>
      </c>
      <c r="C9" s="5">
        <f>IFERROR(INDEX(자가채점!$C$7:$C$15,MATCH(LARGE(자가채점!$I$7:$I$15,5),자가채점!$I$7:$I$15,0)),"")</f>
        <v/>
      </c>
      <c r="D9" s="8">
        <f>IFERROR(INDEX(자가채점!$D$7:$D$15,MATCH(LARGE(자가채점!$I$7:$I$15,5),자가채점!$I$7:$I$15,0)),"")</f>
        <v/>
      </c>
      <c r="E9" s="8">
        <f>IFERROR(INDEX(자가채점!$E$7:$E$15,MATCH(LARGE(자가채점!$I$7:$I$15,5),자가채점!$I$7:$I$15,0)),"")</f>
        <v/>
      </c>
      <c r="F9" s="16">
        <f>IFERROR(INDEX(자가채점!$G$7:$G$15,MATCH(LARGE(자가채점!$I$7:$I$15,5),자가채점!$I$7:$I$15,0)),"")</f>
        <v/>
      </c>
      <c r="G9" s="4">
        <f>IFERROR(INDEX(자가채점!$H$7:$H$15,MATCH(LARGE(자가채점!$I$7:$I$15,5),자가채점!$I$7:$I$15,0)),"")</f>
        <v/>
      </c>
    </row>
    <row r="10" ht="28" customHeight="1">
      <c r="B10" s="8" t="n">
        <v>6</v>
      </c>
      <c r="C10" s="5">
        <f>IFERROR(INDEX(자가채점!$C$7:$C$15,MATCH(LARGE(자가채점!$I$7:$I$15,6),자가채점!$I$7:$I$15,0)),"")</f>
        <v/>
      </c>
      <c r="D10" s="8">
        <f>IFERROR(INDEX(자가채점!$D$7:$D$15,MATCH(LARGE(자가채점!$I$7:$I$15,6),자가채점!$I$7:$I$15,0)),"")</f>
        <v/>
      </c>
      <c r="E10" s="8">
        <f>IFERROR(INDEX(자가채점!$E$7:$E$15,MATCH(LARGE(자가채점!$I$7:$I$15,6),자가채점!$I$7:$I$15,0)),"")</f>
        <v/>
      </c>
      <c r="F10" s="16">
        <f>IFERROR(INDEX(자가채점!$G$7:$G$15,MATCH(LARGE(자가채점!$I$7:$I$15,6),자가채점!$I$7:$I$15,0)),"")</f>
        <v/>
      </c>
      <c r="G10" s="4">
        <f>IFERROR(INDEX(자가채점!$H$7:$H$15,MATCH(LARGE(자가채점!$I$7:$I$15,6),자가채점!$I$7:$I$15,0)),"")</f>
        <v/>
      </c>
    </row>
    <row r="11" ht="28" customHeight="1">
      <c r="B11" s="8" t="n">
        <v>7</v>
      </c>
      <c r="C11" s="5">
        <f>IFERROR(INDEX(자가채점!$C$7:$C$15,MATCH(LARGE(자가채점!$I$7:$I$15,7),자가채점!$I$7:$I$15,0)),"")</f>
        <v/>
      </c>
      <c r="D11" s="8">
        <f>IFERROR(INDEX(자가채점!$D$7:$D$15,MATCH(LARGE(자가채점!$I$7:$I$15,7),자가채점!$I$7:$I$15,0)),"")</f>
        <v/>
      </c>
      <c r="E11" s="8">
        <f>IFERROR(INDEX(자가채점!$E$7:$E$15,MATCH(LARGE(자가채점!$I$7:$I$15,7),자가채점!$I$7:$I$15,0)),"")</f>
        <v/>
      </c>
      <c r="F11" s="16">
        <f>IFERROR(INDEX(자가채점!$G$7:$G$15,MATCH(LARGE(자가채점!$I$7:$I$15,7),자가채점!$I$7:$I$15,0)),"")</f>
        <v/>
      </c>
      <c r="G11" s="4">
        <f>IFERROR(INDEX(자가채점!$H$7:$H$15,MATCH(LARGE(자가채점!$I$7:$I$15,7),자가채점!$I$7:$I$15,0)),"")</f>
        <v/>
      </c>
    </row>
    <row r="12" ht="28" customHeight="1">
      <c r="B12" s="8" t="n">
        <v>8</v>
      </c>
      <c r="C12" s="5">
        <f>IFERROR(INDEX(자가채점!$C$7:$C$15,MATCH(LARGE(자가채점!$I$7:$I$15,8),자가채점!$I$7:$I$15,0)),"")</f>
        <v/>
      </c>
      <c r="D12" s="8">
        <f>IFERROR(INDEX(자가채점!$D$7:$D$15,MATCH(LARGE(자가채점!$I$7:$I$15,8),자가채점!$I$7:$I$15,0)),"")</f>
        <v/>
      </c>
      <c r="E12" s="8">
        <f>IFERROR(INDEX(자가채점!$E$7:$E$15,MATCH(LARGE(자가채점!$I$7:$I$15,8),자가채점!$I$7:$I$15,0)),"")</f>
        <v/>
      </c>
      <c r="F12" s="16">
        <f>IFERROR(INDEX(자가채점!$G$7:$G$15,MATCH(LARGE(자가채점!$I$7:$I$15,8),자가채점!$I$7:$I$15,0)),"")</f>
        <v/>
      </c>
      <c r="G12" s="4">
        <f>IFERROR(INDEX(자가채점!$H$7:$H$15,MATCH(LARGE(자가채점!$I$7:$I$15,8),자가채점!$I$7:$I$15,0)),"")</f>
        <v/>
      </c>
    </row>
    <row r="13" ht="28" customHeight="1">
      <c r="B13" s="8" t="n">
        <v>9</v>
      </c>
      <c r="C13" s="5">
        <f>IFERROR(INDEX(자가채점!$C$7:$C$15,MATCH(LARGE(자가채점!$I$7:$I$15,9),자가채점!$I$7:$I$15,0)),"")</f>
        <v/>
      </c>
      <c r="D13" s="8">
        <f>IFERROR(INDEX(자가채점!$D$7:$D$15,MATCH(LARGE(자가채점!$I$7:$I$15,9),자가채점!$I$7:$I$15,0)),"")</f>
        <v/>
      </c>
      <c r="E13" s="8">
        <f>IFERROR(INDEX(자가채점!$E$7:$E$15,MATCH(LARGE(자가채점!$I$7:$I$15,9),자가채점!$I$7:$I$15,0)),"")</f>
        <v/>
      </c>
      <c r="F13" s="16">
        <f>IFERROR(INDEX(자가채점!$G$7:$G$15,MATCH(LARGE(자가채점!$I$7:$I$15,9),자가채점!$I$7:$I$15,0)),"")</f>
        <v/>
      </c>
      <c r="G13" s="4">
        <f>IFERROR(INDEX(자가채점!$H$7:$H$15,MATCH(LARGE(자가채점!$I$7:$I$15,9),자가채점!$I$7:$I$15,0)),"")</f>
        <v/>
      </c>
    </row>
    <row r="14">
      <c r="C14" s="2">
        <f>IF(COUNT(자가채점!$E$7:$E$15)=0,"「자가채점」 탭을 채우면 여기가 자동으로 채워집니다.","")</f>
        <v/>
      </c>
    </row>
    <row r="16">
      <c r="B16" s="3" t="inlineStr">
        <is>
          <t>읽는 법</t>
        </is>
      </c>
    </row>
    <row r="17" ht="44" customHeight="1">
      <c r="C17" s="4" t="inlineStr">
        <is>
          <t>「잃은 점수」는 배점에서 환산점수를 뺀 값입니다. 자가점수가 같아도 배점이 큰 항목이 위로 올라옵니다. 같은 노력이면 위쪽부터 고치는 편이 총점을 더 많이 올립니다. 위 세 줄만 5점으로 만들어도 대개 총점이 10점 이상 오릅니다.</t>
        </is>
      </c>
    </row>
    <row r="21">
      <c r="B21" s="2" t="inlineStr">
        <is>
          <t>정윤섭 · younsubjung.com</t>
        </is>
      </c>
    </row>
  </sheetData>
  <mergeCells count="1">
    <mergeCell ref="C17:G1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14" customWidth="1" min="3" max="3"/>
    <col width="62" customWidth="1" min="4" max="4"/>
    <col width="12" customWidth="1" min="5" max="5"/>
    <col width="44" customWidth="1" min="6" max="6"/>
  </cols>
  <sheetData>
    <row r="1">
      <c r="A1" s="1" t="inlineStr">
        <is>
          <t>투심에서 막히는 사유</t>
        </is>
      </c>
    </row>
    <row r="2">
      <c r="A2" s="2" t="inlineStr">
        <is>
          <t>점수와 별개로, 하나라도 해당하면 그것부터 막아야 합니다.</t>
        </is>
      </c>
    </row>
    <row r="4">
      <c r="A4" s="7" t="inlineStr"/>
      <c r="B4" s="7" t="inlineStr">
        <is>
          <t>번호</t>
        </is>
      </c>
      <c r="C4" s="7" t="inlineStr">
        <is>
          <t>영역</t>
        </is>
      </c>
      <c r="D4" s="7" t="inlineStr">
        <is>
          <t>사유</t>
        </is>
      </c>
      <c r="E4" s="7" t="inlineStr">
        <is>
          <t>우리에게</t>
        </is>
      </c>
      <c r="F4" s="7" t="inlineStr">
        <is>
          <t>어떻게 막는가</t>
        </is>
      </c>
    </row>
    <row r="5" ht="30" customHeight="1">
      <c r="B5" s="8" t="n">
        <v>1</v>
      </c>
      <c r="C5" s="6" t="inlineStr">
        <is>
          <t>시장</t>
        </is>
      </c>
      <c r="D5" s="4" t="inlineStr">
        <is>
          <t>시장이 큰 건 알겠는데 그중 우리가 가져올 몫 계산이 없다</t>
        </is>
      </c>
      <c r="E5" s="12" t="inlineStr">
        <is>
          <t>모르겠다</t>
        </is>
      </c>
      <c r="F5" s="4" t="inlineStr">
        <is>
          <t>첫 12개월에 닿을 수 있는 고객 수를 명단으로 셀 수 있게 적으십시오</t>
        </is>
      </c>
    </row>
    <row r="6" ht="30" customHeight="1">
      <c r="B6" s="8" t="n">
        <v>2</v>
      </c>
      <c r="C6" s="6" t="inlineStr">
        <is>
          <t>시장</t>
        </is>
      </c>
      <c r="D6" s="4" t="inlineStr">
        <is>
          <t>인용한 보고서가 정의한 시장이 우리 제품과 같은지 확인이 안 된다</t>
        </is>
      </c>
      <c r="E6" s="12" t="inlineStr">
        <is>
          <t>모르겠다</t>
        </is>
      </c>
      <c r="F6" s="4" t="inlineStr">
        <is>
          <t>보고서가 무엇을 시장으로 묶었는지 한 줄로 옮겨 적고 겹치는 범위를 표시하십시오</t>
        </is>
      </c>
    </row>
    <row r="7" ht="30" customHeight="1">
      <c r="B7" s="8" t="n">
        <v>3</v>
      </c>
      <c r="C7" s="6" t="inlineStr">
        <is>
          <t>시장</t>
        </is>
      </c>
      <c r="D7" s="4" t="inlineStr">
        <is>
          <t>지금이어야 하는 이유가 없다</t>
        </is>
      </c>
      <c r="E7" s="12" t="inlineStr">
        <is>
          <t>모르겠다</t>
        </is>
      </c>
      <c r="F7" s="4" t="inlineStr">
        <is>
          <t>규제·기술·가격·고객 행동 중 최근 24개월에 바뀐 것 하나를 날짜와 함께 적으십시오</t>
        </is>
      </c>
    </row>
    <row r="8" ht="30" customHeight="1">
      <c r="B8" s="8" t="n">
        <v>4</v>
      </c>
      <c r="C8" s="6" t="inlineStr">
        <is>
          <t>시장</t>
        </is>
      </c>
      <c r="D8" s="4" t="inlineStr">
        <is>
          <t>이 돈이 고객사 안에서 어느 항목에서 나가는지 모른다</t>
        </is>
      </c>
      <c r="E8" s="12" t="inlineStr">
        <is>
          <t>모르겠다</t>
        </is>
      </c>
      <c r="F8" s="4" t="inlineStr">
        <is>
          <t>기존 예산 대체인지 신규 예산인지 적고, 대체라면 무엇을 줄이는지 쓰십시오</t>
        </is>
      </c>
    </row>
    <row r="9" ht="30" customHeight="1">
      <c r="B9" s="8" t="n">
        <v>5</v>
      </c>
      <c r="C9" s="6" t="inlineStr">
        <is>
          <t>시장</t>
        </is>
      </c>
      <c r="D9" s="4" t="inlineStr">
        <is>
          <t>고객이 지금 이 문제를 어떻게 해결하는지가 없다</t>
        </is>
      </c>
      <c r="E9" s="12" t="inlineStr">
        <is>
          <t>모르겠다</t>
        </is>
      </c>
      <c r="F9" s="4" t="inlineStr">
        <is>
          <t>엑셀·사람·외주 중 무엇을 대체하는지 적으십시오. 「아무도 안 함」은 시장이 없다는 뜻일 때가 많습니다</t>
        </is>
      </c>
    </row>
    <row r="10" ht="30" customHeight="1">
      <c r="B10" s="8" t="n">
        <v>6</v>
      </c>
      <c r="C10" s="6" t="inlineStr">
        <is>
          <t>시장</t>
        </is>
      </c>
      <c r="D10" s="4" t="inlineStr">
        <is>
          <t>큰 회사가 들어오면 끝나는 그림이다</t>
        </is>
      </c>
      <c r="E10" s="12" t="inlineStr">
        <is>
          <t>모르겠다</t>
        </is>
      </c>
      <c r="F10" s="4" t="inlineStr">
        <is>
          <t>큰 회사가 아직 안 들어온 이유를 한 줄로 적으십시오. 작은 시장·규제·영업 구조 중 하나입니다</t>
        </is>
      </c>
    </row>
    <row r="11" ht="30" customHeight="1">
      <c r="B11" s="8" t="n">
        <v>7</v>
      </c>
      <c r="C11" s="6" t="inlineStr">
        <is>
          <t>제품</t>
        </is>
      </c>
      <c r="D11" s="4" t="inlineStr">
        <is>
          <t>「왜 우리가 못 만드나」에 걸리는 시간으로만 답한다</t>
        </is>
      </c>
      <c r="E11" s="12" t="inlineStr">
        <is>
          <t>모르겠다</t>
        </is>
      </c>
      <c r="F11" s="4" t="inlineStr">
        <is>
          <t>만든 뒤에도 따라올 수 없는 것 하나를 대십시오. 데이터·고객 관계·인증·공급처</t>
        </is>
      </c>
    </row>
    <row r="12" ht="30" customHeight="1">
      <c r="B12" s="8" t="n">
        <v>8</v>
      </c>
      <c r="C12" s="6" t="inlineStr">
        <is>
          <t>제품</t>
        </is>
      </c>
      <c r="D12" s="4" t="inlineStr">
        <is>
          <t>이건 회사가 아니라 기능 하나로 보인다</t>
        </is>
      </c>
      <c r="E12" s="12" t="inlineStr">
        <is>
          <t>모르겠다</t>
        </is>
      </c>
      <c r="F12" s="4" t="inlineStr">
        <is>
          <t>지금 파는 것 다음에 팔 것을 로드맵에 넣으십시오</t>
        </is>
      </c>
    </row>
    <row r="13" ht="30" customHeight="1">
      <c r="B13" s="8" t="n">
        <v>9</v>
      </c>
      <c r="C13" s="6" t="inlineStr">
        <is>
          <t>제품</t>
        </is>
      </c>
      <c r="D13" s="4" t="inlineStr">
        <is>
          <t>데이터가 쌓여도 제품이 좋아지는 경로가 없다</t>
        </is>
      </c>
      <c r="E13" s="12" t="inlineStr">
        <is>
          <t>모르겠다</t>
        </is>
      </c>
      <c r="F13" s="4" t="inlineStr">
        <is>
          <t>데이터가 늘 때 정확도·속도·단가 중 무엇이 어떻게 움직이는지 적으십시오</t>
        </is>
      </c>
    </row>
    <row r="14" ht="30" customHeight="1">
      <c r="B14" s="8" t="n">
        <v>10</v>
      </c>
      <c r="C14" s="6" t="inlineStr">
        <is>
          <t>제품</t>
        </is>
      </c>
      <c r="D14" s="4" t="inlineStr">
        <is>
          <t>고객이 떠날 때 잃는 것이 없다</t>
        </is>
      </c>
      <c r="E14" s="12" t="inlineStr">
        <is>
          <t>모르겠다</t>
        </is>
      </c>
      <c r="F14" s="4" t="inlineStr">
        <is>
          <t>전환 비용을 고객 입장의 문장으로 적으십시오</t>
        </is>
      </c>
    </row>
    <row r="15" ht="30" customHeight="1">
      <c r="B15" s="8" t="n">
        <v>11</v>
      </c>
      <c r="C15" s="6" t="inlineStr">
        <is>
          <t>제품</t>
        </is>
      </c>
      <c r="D15" s="4" t="inlineStr">
        <is>
          <t>특허가 지금 파는 기능을 덮는지 모른다</t>
        </is>
      </c>
      <c r="E15" s="12" t="inlineStr">
        <is>
          <t>모르겠다</t>
        </is>
      </c>
      <c r="F15" s="4" t="inlineStr">
        <is>
          <t>건수가 아니라 등록 청구항이 매출 나는 기능을 감싸는지 확인해 적으십시오</t>
        </is>
      </c>
    </row>
    <row r="16" ht="30" customHeight="1">
      <c r="B16" s="8" t="n">
        <v>12</v>
      </c>
      <c r="C16" s="6" t="inlineStr">
        <is>
          <t>제품</t>
        </is>
      </c>
      <c r="D16" s="4" t="inlineStr">
        <is>
          <t>데모·시제품·상용이 한 문장에 섞여 있다</t>
        </is>
      </c>
      <c r="E16" s="12" t="inlineStr">
        <is>
          <t>모르겠다</t>
        </is>
      </c>
      <c r="F16" s="4" t="inlineStr">
        <is>
          <t>지금 돌아가는 범위를 따로 떼어 적으십시오. 섞인 게 발견되면 뒤 숫자를 안 믿습니다</t>
        </is>
      </c>
    </row>
    <row r="17" ht="30" customHeight="1">
      <c r="B17" s="8" t="n">
        <v>13</v>
      </c>
      <c r="C17" s="6" t="inlineStr">
        <is>
          <t>트랙션</t>
        </is>
      </c>
      <c r="D17" s="4" t="inlineStr">
        <is>
          <t>반복 매출과 한 번짜리가 합쳐져 있다</t>
        </is>
      </c>
      <c r="E17" s="12" t="inlineStr">
        <is>
          <t>모르겠다</t>
        </is>
      </c>
      <c r="F17" s="4" t="inlineStr">
        <is>
          <t>두 줄로 나눠 적으십시오</t>
        </is>
      </c>
    </row>
    <row r="18" ht="30" customHeight="1">
      <c r="B18" s="8" t="n">
        <v>14</v>
      </c>
      <c r="C18" s="6" t="inlineStr">
        <is>
          <t>트랙션</t>
        </is>
      </c>
      <c r="D18" s="4" t="inlineStr">
        <is>
          <t>무상 검증 고객과 유상 계약 고객이 같은 표에 있다</t>
        </is>
      </c>
      <c r="E18" s="12" t="inlineStr">
        <is>
          <t>모르겠다</t>
        </is>
      </c>
      <c r="F18" s="4" t="inlineStr">
        <is>
          <t>나눠 적으십시오. 유상이 적어도 신뢰가 남습니다</t>
        </is>
      </c>
    </row>
    <row r="19" ht="30" customHeight="1">
      <c r="B19" s="8" t="n">
        <v>15</v>
      </c>
      <c r="C19" s="6" t="inlineStr">
        <is>
          <t>트랙션</t>
        </is>
      </c>
      <c r="D19" s="4" t="inlineStr">
        <is>
          <t>늘긴 했는데 왜 늘었는지 설명이 없다</t>
        </is>
      </c>
      <c r="E19" s="12" t="inlineStr">
        <is>
          <t>모르겠다</t>
        </is>
      </c>
      <c r="F19" s="4" t="inlineStr">
        <is>
          <t>채널·가격·단건 중 무엇 때문인지 한 줄씩 붙이십시오</t>
        </is>
      </c>
    </row>
    <row r="20" ht="30" customHeight="1">
      <c r="B20" s="8" t="n">
        <v>16</v>
      </c>
      <c r="C20" s="6" t="inlineStr">
        <is>
          <t>트랙션</t>
        </is>
      </c>
      <c r="D20" s="4" t="inlineStr">
        <is>
          <t>이탈률을 모른다</t>
        </is>
      </c>
      <c r="E20" s="12" t="inlineStr">
        <is>
          <t>모르겠다</t>
        </is>
      </c>
      <c r="F20" s="4" t="inlineStr">
        <is>
          <t>안 세고 있으면 안 센다고 적으십시오. 지어낸 숫자는 질문 하나로 무너집니다</t>
        </is>
      </c>
    </row>
    <row r="21" ht="30" customHeight="1">
      <c r="B21" s="8" t="n">
        <v>17</v>
      </c>
      <c r="C21" s="6" t="inlineStr">
        <is>
          <t>재무</t>
        </is>
      </c>
      <c r="D21" s="4" t="inlineStr">
        <is>
          <t>남은 자금과 다음 라운드 시점이 계획서에 없다</t>
        </is>
      </c>
      <c r="E21" s="12" t="inlineStr">
        <is>
          <t>모르겠다</t>
        </is>
      </c>
      <c r="F21" s="4" t="inlineStr">
        <is>
          <t>월 소진액·남은 개월·다음 라운드 시점을 한 자리에 적으십시오. K-07 시트를 쓰셔도 됩니다</t>
        </is>
      </c>
    </row>
    <row r="22" ht="30" customHeight="1">
      <c r="B22" s="8" t="n">
        <v>18</v>
      </c>
      <c r="C22" s="6" t="inlineStr">
        <is>
          <t>재무</t>
        </is>
      </c>
      <c r="D22" s="4" t="inlineStr">
        <is>
          <t>매출 곡선만 있고 곡선을 만드는 숫자가 없다</t>
        </is>
      </c>
      <c r="E22" s="12" t="inlineStr">
        <is>
          <t>모르겠다</t>
        </is>
      </c>
      <c r="F22" s="4" t="inlineStr">
        <is>
          <t>고객 수·단가·유지율 세 개를 드러내십시오</t>
        </is>
      </c>
    </row>
    <row r="23" ht="30" customHeight="1">
      <c r="B23" s="8" t="n">
        <v>19</v>
      </c>
      <c r="C23" s="6" t="inlineStr">
        <is>
          <t>팀</t>
        </is>
      </c>
      <c r="D23" s="4" t="inlineStr">
        <is>
          <t>이 팀이 왜 이 문제를 푸는지가 이력서로만 있다</t>
        </is>
      </c>
      <c r="E23" s="12" t="inlineStr">
        <is>
          <t>모르겠다</t>
        </is>
      </c>
      <c r="F23" s="4" t="inlineStr">
        <is>
          <t>이 문제와 만난 시점을 한 문단으로 적으십시오</t>
        </is>
      </c>
    </row>
    <row r="24" ht="30" customHeight="1">
      <c r="B24" s="8" t="n">
        <v>20</v>
      </c>
      <c r="C24" s="6" t="inlineStr">
        <is>
          <t>팀</t>
        </is>
      </c>
      <c r="D24" s="4" t="inlineStr">
        <is>
          <t>풀타임인지 겸업인지 구분이 없다</t>
        </is>
      </c>
      <c r="E24" s="12" t="inlineStr">
        <is>
          <t>모르겠다</t>
        </is>
      </c>
      <c r="F24" s="4" t="inlineStr">
        <is>
          <t>팀 장에서 전업·겸업·자문을 나눠 적으십시오</t>
        </is>
      </c>
    </row>
    <row r="25" ht="30" customHeight="1">
      <c r="B25" s="8" t="n">
        <v>21</v>
      </c>
      <c r="C25" s="6" t="inlineStr">
        <is>
          <t>팀</t>
        </is>
      </c>
      <c r="D25" s="4" t="inlineStr">
        <is>
          <t>창업자 지분이 다음 라운드까지 못 버틴다</t>
        </is>
      </c>
      <c r="E25" s="12" t="inlineStr">
        <is>
          <t>모르겠다</t>
        </is>
      </c>
      <c r="F25" s="4" t="inlineStr">
        <is>
          <t>창업자 합계 지분과 베스팅 조건을 먼저 적으십시오. K-08 시트를 쓰셔도 됩니다</t>
        </is>
      </c>
    </row>
    <row r="26" ht="30" customHeight="1">
      <c r="B26" s="8" t="n">
        <v>22</v>
      </c>
      <c r="C26" s="6" t="inlineStr">
        <is>
          <t>팀</t>
        </is>
      </c>
      <c r="D26" s="4" t="inlineStr">
        <is>
          <t>핵심 자리가 비어 있는데 채울 계획이 없다</t>
        </is>
      </c>
      <c r="E26" s="12" t="inlineStr">
        <is>
          <t>모르겠다</t>
        </is>
      </c>
      <c r="F26" s="4" t="inlineStr">
        <is>
          <t>비어 있다고 적고 채우는 시점과 조건을 함께 쓰십시오</t>
        </is>
      </c>
    </row>
    <row r="27" ht="30" customHeight="1">
      <c r="B27" s="8" t="n">
        <v>23</v>
      </c>
      <c r="C27" s="6" t="inlineStr">
        <is>
          <t>팀</t>
        </is>
      </c>
      <c r="D27" s="4" t="inlineStr">
        <is>
          <t>공동창업자끼리 부딪친 경험을 말하지 못한다</t>
        </is>
      </c>
      <c r="E27" s="12" t="inlineStr">
        <is>
          <t>모르겠다</t>
        </is>
      </c>
      <c r="F27" s="4" t="inlineStr">
        <is>
          <t>무엇으로 부딪쳤고 어떻게 정했는지 한 줄 준비하십시오</t>
        </is>
      </c>
    </row>
    <row r="28" ht="30" customHeight="1">
      <c r="B28" s="8" t="n">
        <v>24</v>
      </c>
      <c r="C28" s="6" t="inlineStr">
        <is>
          <t>팀</t>
        </is>
      </c>
      <c r="D28" s="4" t="inlineStr">
        <is>
          <t>대표가 없으면 전부 멈춘다</t>
        </is>
      </c>
      <c r="E28" s="12" t="inlineStr">
        <is>
          <t>모르겠다</t>
        </is>
      </c>
      <c r="F28" s="4" t="inlineStr">
        <is>
          <t>영업·개발·자금 중 하나라도 다른 사람 이름을 붙이십시오</t>
        </is>
      </c>
    </row>
    <row r="29" ht="30" customHeight="1">
      <c r="B29" s="8" t="n">
        <v>25</v>
      </c>
      <c r="C29" s="6" t="inlineStr">
        <is>
          <t>조건</t>
        </is>
      </c>
      <c r="D29" s="4" t="inlineStr">
        <is>
          <t>밸류 근거를 비교 기업으로만 설명한다</t>
        </is>
      </c>
      <c r="E29" s="12" t="inlineStr">
        <is>
          <t>모르겠다</t>
        </is>
      </c>
      <c r="F29" s="4" t="inlineStr">
        <is>
          <t>이 돈으로 사는 시간과 그 안에 만들 지표로 설명하십시오</t>
        </is>
      </c>
    </row>
    <row r="30" ht="30" customHeight="1">
      <c r="B30" s="8" t="n">
        <v>26</v>
      </c>
      <c r="C30" s="6" t="inlineStr">
        <is>
          <t>조건</t>
        </is>
      </c>
      <c r="D30" s="4" t="inlineStr">
        <is>
          <t>자금 사용 계획이 항목으로만 쪼개져 있다</t>
        </is>
      </c>
      <c r="E30" s="12" t="inlineStr">
        <is>
          <t>모르겠다</t>
        </is>
      </c>
      <c r="F30" s="4" t="inlineStr">
        <is>
          <t>항목마다 어느 지표를 어디까지 올리는지 붙이십시오</t>
        </is>
      </c>
    </row>
    <row r="31" ht="30" customHeight="1">
      <c r="B31" s="8" t="n">
        <v>27</v>
      </c>
      <c r="C31" s="6" t="inlineStr">
        <is>
          <t>조건</t>
        </is>
      </c>
      <c r="D31" s="4" t="inlineStr">
        <is>
          <t>이전 라운드 조건을 먼저 꺼내지 않는다</t>
        </is>
      </c>
      <c r="E31" s="12" t="inlineStr">
        <is>
          <t>모르겠다</t>
        </is>
      </c>
      <c r="F31" s="4" t="inlineStr">
        <is>
          <t>상환권·동의권을 실사 전에 먼저 밝히십시오</t>
        </is>
      </c>
    </row>
    <row r="32" ht="30" customHeight="1">
      <c r="B32" s="8" t="n">
        <v>28</v>
      </c>
      <c r="C32" s="6" t="inlineStr">
        <is>
          <t>조건</t>
        </is>
      </c>
      <c r="D32" s="4" t="inlineStr">
        <is>
          <t>주주 수가 많아 다음 라운드 동의가 늦다</t>
        </is>
      </c>
      <c r="E32" s="12" t="inlineStr">
        <is>
          <t>모르겠다</t>
        </is>
      </c>
      <c r="F32" s="4" t="inlineStr">
        <is>
          <t>주주 인원수와 의사결정에 걸리는 기간을 같이 적으십시오</t>
        </is>
      </c>
    </row>
    <row r="33" ht="30" customHeight="1">
      <c r="B33" s="8" t="n">
        <v>29</v>
      </c>
      <c r="C33" s="6" t="inlineStr">
        <is>
          <t>조건</t>
        </is>
      </c>
      <c r="D33" s="4" t="inlineStr">
        <is>
          <t>정부과제 매출과 시장 매출이 안 나뉘어 있다</t>
        </is>
      </c>
      <c r="E33" s="12" t="inlineStr">
        <is>
          <t>모르겠다</t>
        </is>
      </c>
      <c r="F33" s="4" t="inlineStr">
        <is>
          <t>두 줄로 나눠 적으십시오. 비중이 높은 것보다 안 나눈 것이 문제입니다</t>
        </is>
      </c>
    </row>
    <row r="34" ht="30" customHeight="1">
      <c r="B34" s="8" t="n">
        <v>30</v>
      </c>
      <c r="C34" s="6" t="inlineStr">
        <is>
          <t>조건</t>
        </is>
      </c>
      <c r="D34" s="4" t="inlineStr">
        <is>
          <t>5년 뒤 누가 사는지에 답이 없다</t>
        </is>
      </c>
      <c r="E34" s="12" t="inlineStr">
        <is>
          <t>모르겠다</t>
        </is>
      </c>
      <c r="F34" s="4" t="inlineStr">
        <is>
          <t>엑싯 후보를 회사 이름 수준으로 두세 곳 적고 왜 사는지 한 줄씩 붙이십시오</t>
        </is>
      </c>
    </row>
    <row r="36">
      <c r="D36" s="6" t="inlineStr">
        <is>
          <t>「해당」 개수</t>
        </is>
      </c>
      <c r="E36" s="8">
        <f>COUNTIF(E5:E34,"해당")</f>
        <v/>
      </c>
    </row>
    <row r="37">
      <c r="D37" s="6" t="inlineStr">
        <is>
          <t>아직 안 본 항목</t>
        </is>
      </c>
      <c r="E37" s="5">
        <f>COUNTIF(E5:E34,"모르겠다")</f>
        <v/>
      </c>
    </row>
    <row r="38">
      <c r="D38" s="6" t="inlineStr">
        <is>
          <t>판단</t>
        </is>
      </c>
      <c r="F38" s="4">
        <f>IF(E37&gt;0,"아직 "&amp;E37&amp;"개를 안 보셨습니다. 30개를 다 훑은 뒤에 판단이 나옵니다.",IF(E36=0,"막힌 곳은 없습니다. 점수 올리는 쪽에 집중하십시오.",IF(E36&lt;=2,"두 개 이하입니다. 미팅 전에 이것만 막으십시오.","해당이 많습니다. 점수를 올리기 전에 이 목록부터 지우십시오.")))</f>
        <v/>
      </c>
    </row>
    <row r="41">
      <c r="D41" s="2" t="inlineStr">
        <is>
          <t>정윤섭 · younsubjung.com</t>
        </is>
      </c>
    </row>
  </sheetData>
  <dataValidations count="1">
    <dataValidation sqref="E5 E6 E7 E8 E9 E10 E11 E12 E13 E14 E15 E16 E17 E18 E19 E20 E21 E22 E23 E24 E25 E26 E27 E28 E29 E30 E31 E32 E33 E34" showDropDown="0" showInputMessage="0" showErrorMessage="0" allowBlank="1" type="list">
      <formula1>"해당,아님,모르겠다"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4" customWidth="1" min="1" max="1"/>
    <col width="14" customWidth="1" min="2" max="2"/>
    <col width="10" customWidth="1" min="3" max="3"/>
    <col width="12" customWidth="1" min="4" max="4"/>
    <col width="14" customWidth="1" min="5" max="5"/>
    <col width="50" customWidth="1" min="6" max="6"/>
  </cols>
  <sheetData>
    <row r="1">
      <c r="A1" s="1" t="inlineStr">
        <is>
          <t>채점 이력</t>
        </is>
      </c>
    </row>
    <row r="2">
      <c r="A2" s="2" t="inlineStr">
        <is>
          <t>고칠 때마다 한 줄 남기십시오. 무엇을 고쳤을 때 점수가 올랐는지가 남습니다.</t>
        </is>
      </c>
    </row>
    <row r="4">
      <c r="A4" s="7" t="inlineStr"/>
      <c r="B4" s="7" t="inlineStr">
        <is>
          <t>날짜</t>
        </is>
      </c>
      <c r="C4" s="7" t="inlineStr">
        <is>
          <t>총점</t>
        </is>
      </c>
      <c r="D4" s="7" t="inlineStr">
        <is>
          <t>「해당」 사유</t>
        </is>
      </c>
      <c r="E4" s="7" t="inlineStr">
        <is>
          <t>누가 채점</t>
        </is>
      </c>
      <c r="F4" s="7" t="inlineStr">
        <is>
          <t>무엇을 고쳤나</t>
        </is>
      </c>
    </row>
    <row r="5">
      <c r="B5" s="17" t="n"/>
      <c r="C5" s="18" t="n"/>
      <c r="D5" s="18" t="n"/>
      <c r="E5" s="18" t="n"/>
      <c r="F5" s="19" t="n"/>
    </row>
    <row r="6">
      <c r="B6" s="17" t="n"/>
      <c r="C6" s="18" t="n"/>
      <c r="D6" s="18" t="n"/>
      <c r="E6" s="18" t="n"/>
      <c r="F6" s="19" t="n"/>
    </row>
    <row r="7">
      <c r="B7" s="17" t="n"/>
      <c r="C7" s="18" t="n"/>
      <c r="D7" s="18" t="n"/>
      <c r="E7" s="18" t="n"/>
      <c r="F7" s="19" t="n"/>
    </row>
    <row r="8">
      <c r="B8" s="17" t="n"/>
      <c r="C8" s="18" t="n"/>
      <c r="D8" s="18" t="n"/>
      <c r="E8" s="18" t="n"/>
      <c r="F8" s="19" t="n"/>
    </row>
    <row r="9">
      <c r="B9" s="17" t="n"/>
      <c r="C9" s="18" t="n"/>
      <c r="D9" s="18" t="n"/>
      <c r="E9" s="18" t="n"/>
      <c r="F9" s="19" t="n"/>
    </row>
    <row r="10">
      <c r="B10" s="17" t="n"/>
      <c r="C10" s="18" t="n"/>
      <c r="D10" s="18" t="n"/>
      <c r="E10" s="18" t="n"/>
      <c r="F10" s="19" t="n"/>
    </row>
    <row r="11">
      <c r="B11" s="17" t="n"/>
      <c r="C11" s="18" t="n"/>
      <c r="D11" s="18" t="n"/>
      <c r="E11" s="18" t="n"/>
      <c r="F11" s="19" t="n"/>
    </row>
    <row r="12">
      <c r="B12" s="17" t="n"/>
      <c r="C12" s="18" t="n"/>
      <c r="D12" s="18" t="n"/>
      <c r="E12" s="18" t="n"/>
      <c r="F12" s="19" t="n"/>
    </row>
    <row r="13">
      <c r="B13" s="17" t="n"/>
      <c r="C13" s="18" t="n"/>
      <c r="D13" s="18" t="n"/>
      <c r="E13" s="18" t="n"/>
      <c r="F13" s="19" t="n"/>
    </row>
    <row r="14">
      <c r="B14" s="17" t="n"/>
      <c r="C14" s="18" t="n"/>
      <c r="D14" s="18" t="n"/>
      <c r="E14" s="18" t="n"/>
      <c r="F14" s="19" t="n"/>
    </row>
    <row r="15">
      <c r="B15" s="17" t="n"/>
      <c r="C15" s="18" t="n"/>
      <c r="D15" s="18" t="n"/>
      <c r="E15" s="18" t="n"/>
      <c r="F15" s="19" t="n"/>
    </row>
    <row r="16">
      <c r="B16" s="17" t="n"/>
      <c r="C16" s="18" t="n"/>
      <c r="D16" s="18" t="n"/>
      <c r="E16" s="18" t="n"/>
      <c r="F16" s="19" t="n"/>
    </row>
    <row r="17">
      <c r="B17" s="17" t="n"/>
      <c r="C17" s="18" t="n"/>
      <c r="D17" s="18" t="n"/>
      <c r="E17" s="18" t="n"/>
      <c r="F17" s="19" t="n"/>
    </row>
    <row r="18">
      <c r="B18" s="17" t="n"/>
      <c r="C18" s="18" t="n"/>
      <c r="D18" s="18" t="n"/>
      <c r="E18" s="18" t="n"/>
      <c r="F18" s="19" t="n"/>
    </row>
    <row r="19">
      <c r="B19" s="17" t="n"/>
      <c r="C19" s="18" t="n"/>
      <c r="D19" s="18" t="n"/>
      <c r="E19" s="18" t="n"/>
      <c r="F19" s="19" t="n"/>
    </row>
    <row r="20">
      <c r="B20" s="17" t="n"/>
      <c r="C20" s="18" t="n"/>
      <c r="D20" s="18" t="n"/>
      <c r="E20" s="18" t="n"/>
      <c r="F20" s="19" t="n"/>
    </row>
    <row r="21">
      <c r="B21" s="17" t="n"/>
      <c r="C21" s="18" t="n"/>
      <c r="D21" s="18" t="n"/>
      <c r="E21" s="18" t="n"/>
      <c r="F21" s="19" t="n"/>
    </row>
    <row r="22">
      <c r="B22" s="17" t="n"/>
      <c r="C22" s="18" t="n"/>
      <c r="D22" s="18" t="n"/>
      <c r="E22" s="18" t="n"/>
      <c r="F22" s="19" t="n"/>
    </row>
    <row r="23">
      <c r="B23" s="17" t="n"/>
      <c r="C23" s="18" t="n"/>
      <c r="D23" s="18" t="n"/>
      <c r="E23" s="18" t="n"/>
      <c r="F23" s="19" t="n"/>
    </row>
    <row r="24">
      <c r="B24" s="17" t="n"/>
      <c r="C24" s="18" t="n"/>
      <c r="D24" s="18" t="n"/>
      <c r="E24" s="18" t="n"/>
      <c r="F24" s="19" t="n"/>
    </row>
    <row r="26">
      <c r="B26" s="6" t="inlineStr">
        <is>
          <t>기록 건수</t>
        </is>
      </c>
      <c r="C26" s="5">
        <f>COUNT(C5:C24)</f>
        <v/>
      </c>
    </row>
    <row r="27">
      <c r="B27" s="6" t="inlineStr">
        <is>
          <t>첫 점수</t>
        </is>
      </c>
      <c r="C27" s="5">
        <f>IF(COUNT(B5:B24)=0,"아직 기록이 없습니다",IFERROR(INDEX(C5:C24,MATCH(MIN(B5:B24),B5:B24,0)),""))</f>
        <v/>
      </c>
    </row>
    <row r="28">
      <c r="B28" s="6" t="inlineStr">
        <is>
          <t>최근 점수</t>
        </is>
      </c>
      <c r="C28" s="5">
        <f>IF(COUNT(B5:B24)=0,"아직 기록이 없습니다",IFERROR(INDEX(C5:C24,MATCH(MAX(B5:B24),B5:B24,0)),""))</f>
        <v/>
      </c>
    </row>
    <row r="29">
      <c r="B29" s="6" t="inlineStr">
        <is>
          <t>최고 점수</t>
        </is>
      </c>
      <c r="C29" s="5">
        <f>IF(COUNT(C5:C24)=0,"",MAX(C5:C24))</f>
        <v/>
      </c>
    </row>
    <row r="30">
      <c r="B30" s="6" t="inlineStr">
        <is>
          <t>첫 점수 대비</t>
        </is>
      </c>
      <c r="C30" s="5">
        <f>IF(COUNT(B5:B24)&lt;2,"기록이 두 건 이상 쌓이면 나옵니다",INDEX(C5:C24,MATCH(MAX(B5:B24),B5:B24,0))-INDEX(C5:C24,MATCH(MIN(B5:B24),B5:B24,0))&amp;"점")</f>
        <v/>
      </c>
    </row>
    <row r="33">
      <c r="B33" s="2" t="inlineStr">
        <is>
          <t>정윤섭 · younsubjung.com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2026-09-06T08:04:12Z</dcterms:created>
  <dcterms:modified xmlns:dcterms="http://purl.org/dc/terms/" xmlns:xsi="http://www.w3.org/2001/XMLSchema-instance" xsi:type="dcterms:W3CDTF">2026-09-06T08:04:12Z</dcterms:modified>
</cp:coreProperties>
</file>